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defaultThemeVersion="124226"/>
  <mc:AlternateContent xmlns:mc="http://schemas.openxmlformats.org/markup-compatibility/2006">
    <mc:Choice Requires="x15">
      <x15ac:absPath xmlns:x15ac="http://schemas.microsoft.com/office/spreadsheetml/2010/11/ac" url="C:\Users\mochizuki\Desktop\"/>
    </mc:Choice>
  </mc:AlternateContent>
  <xr:revisionPtr revIDLastSave="0" documentId="13_ncr:1_{1E58A995-5C05-4CFA-AB40-C1D96884F334}" xr6:coauthVersionLast="47" xr6:coauthVersionMax="47" xr10:uidLastSave="{00000000-0000-0000-0000-000000000000}"/>
  <bookViews>
    <workbookView xWindow="-120" yWindow="-120" windowWidth="29040" windowHeight="15840" tabRatio="863" xr2:uid="{00000000-000D-0000-FFFF-FFFF00000000}"/>
  </bookViews>
  <sheets>
    <sheet name="表紙" sheetId="1" r:id="rId1"/>
    <sheet name="目次" sheetId="2" r:id="rId2"/>
    <sheet name="1.R3予算（歳入）" sheetId="14" r:id="rId3"/>
    <sheet name="1.R3予算 (歳出)" sheetId="15" r:id="rId4"/>
    <sheet name="2.決算歳入（都道府県）" sheetId="5" r:id="rId5"/>
    <sheet name="2.決算歳出（都道府県）" sheetId="6" r:id="rId6"/>
    <sheet name="2.決算歳入 (政令市)" sheetId="7" r:id="rId7"/>
    <sheet name="2.決算歳出（政令市）" sheetId="8" r:id="rId8"/>
    <sheet name="3.財政指標（都道府県）" sheetId="9" r:id="rId9"/>
    <sheet name="3.財政指標 (政令市)" sheetId="10" r:id="rId10"/>
    <sheet name="4.発行実績 （都道府県)" sheetId="16" r:id="rId11"/>
    <sheet name="4.発行実績 (政令市)" sheetId="17" r:id="rId12"/>
    <sheet name="5.共同発行債" sheetId="13" r:id="rId13"/>
  </sheets>
  <definedNames>
    <definedName name="_xlnm._FilterDatabase" localSheetId="7" hidden="1">'2.決算歳出（政令市）'!$A$5:$AS$106</definedName>
    <definedName name="_xlnm._FilterDatabase" localSheetId="5" hidden="1">'2.決算歳出（都道府県）'!$A$5:$AQ$201</definedName>
    <definedName name="_xlnm._FilterDatabase" localSheetId="6" hidden="1">'2.決算歳入 (政令市)'!$A$5:$AT$106</definedName>
    <definedName name="_xlnm._FilterDatabase" localSheetId="4" hidden="1">'2.決算歳入（都道府県）'!$A$5:$Y$201</definedName>
    <definedName name="_xlnm._FilterDatabase" localSheetId="9" hidden="1">'3.財政指標 (政令市)'!$A$3:$AT$107</definedName>
    <definedName name="_xlnm._FilterDatabase" localSheetId="8" hidden="1">'3.財政指標（都道府県）'!$A$4:$AQ$199</definedName>
    <definedName name="_xlnm._FilterDatabase" localSheetId="11" hidden="1">'4.発行実績 (政令市)'!$A$4:$Y$185</definedName>
    <definedName name="_xlnm._FilterDatabase" localSheetId="10" hidden="1">'4.発行実績 （都道府県)'!$A$4:$AJ$358</definedName>
    <definedName name="_xlnm._FilterDatabase" localSheetId="12" hidden="1">'5.共同発行債'!$E$5:$P$46</definedName>
    <definedName name="_xlnm.Print_Area" localSheetId="3">'1.R3予算 (歳出)'!$A$1:$R$66</definedName>
    <definedName name="_xlnm.Print_Area" localSheetId="2">'1.R3予算（歳入）'!$A$1:$T$66</definedName>
    <definedName name="_xlnm.Print_Area" localSheetId="7">'2.決算歳出（政令市）'!$A$1:$S$106</definedName>
    <definedName name="_xlnm.Print_Area" localSheetId="5">'2.決算歳出（都道府県）'!$A$1:$S$201</definedName>
    <definedName name="_xlnm.Print_Area" localSheetId="6">'2.決算歳入 (政令市)'!$A$1:$U$106</definedName>
    <definedName name="_xlnm.Print_Area" localSheetId="4">'2.決算歳入（都道府県）'!$A$1:$S$201</definedName>
    <definedName name="_xlnm.Print_Area" localSheetId="9">'3.財政指標 (政令市)'!$A$1:$T$105</definedName>
    <definedName name="_xlnm.Print_Area" localSheetId="8">'3.財政指標（都道府県）'!$A$1:$T$199</definedName>
    <definedName name="_xlnm.Print_Area" localSheetId="11">'4.発行実績 (政令市)'!$A$1:$X$185</definedName>
    <definedName name="_xlnm.Print_Area" localSheetId="10">'4.発行実績 （都道府県)'!$A$1:$X$356</definedName>
    <definedName name="_xlnm.Print_Area" localSheetId="12">'5.共同発行債'!$A$1:$P$55</definedName>
    <definedName name="_xlnm.Print_Area" localSheetId="1">目次!$A$2:$H$38</definedName>
    <definedName name="_xlnm.Print_Area">#REF!</definedName>
    <definedName name="_xlnm.Print_Titles" localSheetId="3">'1.R3予算 (歳出)'!$2:$6</definedName>
    <definedName name="_xlnm.Print_Titles" localSheetId="2">'1.R3予算（歳入）'!$3:$6</definedName>
    <definedName name="_xlnm.Print_Titles" localSheetId="7">'2.決算歳出（政令市）'!$1:$5</definedName>
    <definedName name="_xlnm.Print_Titles" localSheetId="5">'2.決算歳出（都道府県）'!$1:$5</definedName>
    <definedName name="_xlnm.Print_Titles" localSheetId="6">'2.決算歳入 (政令市)'!$2:$5</definedName>
    <definedName name="_xlnm.Print_Titles" localSheetId="4">'2.決算歳入（都道府県）'!$2:$5</definedName>
    <definedName name="_xlnm.Print_Titles" localSheetId="9">'3.財政指標 (政令市)'!$1:$3</definedName>
    <definedName name="_xlnm.Print_Titles" localSheetId="8">'3.財政指標（都道府県）'!$2:$4</definedName>
    <definedName name="_xlnm.Print_Titles" localSheetId="11">'4.発行実績 (政令市)'!$2:$4</definedName>
    <definedName name="_xlnm.Print_Titles" localSheetId="10">'4.発行実績 （都道府県)'!$2:$4</definedName>
    <definedName name="_xlnm.Print_Titles" localSheetId="12">'5.共同発行債'!$1:$1</definedName>
    <definedName name="Z_47FE580C_1B40_484B_A27C_9C582BD9B048_.wvu.FilterData" localSheetId="12" hidden="1">'5.共同発行債'!$E$5:$P$46</definedName>
    <definedName name="Z_47FE580C_1B40_484B_A27C_9C582BD9B048_.wvu.PrintArea" localSheetId="3" hidden="1">'1.R3予算 (歳出)'!$A$1:$R$66</definedName>
    <definedName name="Z_47FE580C_1B40_484B_A27C_9C582BD9B048_.wvu.PrintArea" localSheetId="2" hidden="1">'1.R3予算（歳入）'!$A$1:$T$66</definedName>
    <definedName name="Z_47FE580C_1B40_484B_A27C_9C582BD9B048_.wvu.PrintArea" localSheetId="7" hidden="1">'2.決算歳出（政令市）'!$A$1:$S$106</definedName>
    <definedName name="Z_47FE580C_1B40_484B_A27C_9C582BD9B048_.wvu.PrintArea" localSheetId="5" hidden="1">'2.決算歳出（都道府県）'!$A$1:$S$201</definedName>
    <definedName name="Z_47FE580C_1B40_484B_A27C_9C582BD9B048_.wvu.PrintArea" localSheetId="6" hidden="1">'2.決算歳入 (政令市)'!$A$1:$U$106</definedName>
    <definedName name="Z_47FE580C_1B40_484B_A27C_9C582BD9B048_.wvu.PrintArea" localSheetId="4" hidden="1">'2.決算歳入（都道府県）'!$A$1:$S$201</definedName>
    <definedName name="Z_47FE580C_1B40_484B_A27C_9C582BD9B048_.wvu.PrintArea" localSheetId="9" hidden="1">'3.財政指標 (政令市)'!$A$1:$T$108</definedName>
    <definedName name="Z_47FE580C_1B40_484B_A27C_9C582BD9B048_.wvu.PrintArea" localSheetId="8" hidden="1">'3.財政指標（都道府県）'!$A$1:$T$200</definedName>
    <definedName name="Z_47FE580C_1B40_484B_A27C_9C582BD9B048_.wvu.PrintArea" localSheetId="11" hidden="1">'4.発行実績 (政令市)'!$A$1:$X$185</definedName>
    <definedName name="Z_47FE580C_1B40_484B_A27C_9C582BD9B048_.wvu.PrintArea" localSheetId="10" hidden="1">'4.発行実績 （都道府県)'!$A$1:$X$359</definedName>
    <definedName name="Z_47FE580C_1B40_484B_A27C_9C582BD9B048_.wvu.PrintArea" localSheetId="12" hidden="1">'5.共同発行債'!$A$1:$P$46</definedName>
    <definedName name="Z_47FE580C_1B40_484B_A27C_9C582BD9B048_.wvu.PrintTitles" localSheetId="7" hidden="1">'2.決算歳出（政令市）'!$1:$5</definedName>
    <definedName name="Z_47FE580C_1B40_484B_A27C_9C582BD9B048_.wvu.PrintTitles" localSheetId="5" hidden="1">'2.決算歳出（都道府県）'!$1:$5</definedName>
    <definedName name="Z_47FE580C_1B40_484B_A27C_9C582BD9B048_.wvu.PrintTitles" localSheetId="6" hidden="1">'2.決算歳入 (政令市)'!$2:$5</definedName>
    <definedName name="Z_47FE580C_1B40_484B_A27C_9C582BD9B048_.wvu.PrintTitles" localSheetId="4" hidden="1">'2.決算歳入（都道府県）'!$2:$5</definedName>
    <definedName name="Z_47FE580C_1B40_484B_A27C_9C582BD9B048_.wvu.PrintTitles" localSheetId="9" hidden="1">'3.財政指標 (政令市)'!$1:$3</definedName>
    <definedName name="Z_47FE580C_1B40_484B_A27C_9C582BD9B048_.wvu.PrintTitles" localSheetId="8" hidden="1">'3.財政指標（都道府県）'!$2:$4</definedName>
    <definedName name="Z_47FE580C_1B40_484B_A27C_9C582BD9B048_.wvu.PrintTitles" localSheetId="11" hidden="1">'4.発行実績 (政令市)'!$2:$4</definedName>
    <definedName name="Z_47FE580C_1B40_484B_A27C_9C582BD9B048_.wvu.PrintTitles" localSheetId="10" hidden="1">'4.発行実績 （都道府県)'!$2:$4</definedName>
    <definedName name="Z_9B2D8C31_2190_4904_B039_E0AF2BC504F7_.wvu.FilterData" localSheetId="11" hidden="1">'4.発行実績 (政令市)'!$A$4:$Y$185</definedName>
    <definedName name="Z_9CD6CDFB_0526_4987_BB9B_F12261C08409_.wvu.FilterData" localSheetId="11" hidden="1">'4.発行実績 (政令市)'!$A$4:$Y$185</definedName>
    <definedName name="Z_9CD6CDFB_0526_4987_BB9B_F12261C08409_.wvu.FilterData" localSheetId="10" hidden="1">'4.発行実績 （都道府県)'!$A$4:$AJ$358</definedName>
    <definedName name="Z_9CD6CDFB_0526_4987_BB9B_F12261C08409_.wvu.FilterData" localSheetId="12" hidden="1">'5.共同発行債'!$E$5:$P$46</definedName>
    <definedName name="Z_9CD6CDFB_0526_4987_BB9B_F12261C08409_.wvu.PrintArea" localSheetId="3" hidden="1">'1.R3予算 (歳出)'!$A$1:$R$66</definedName>
    <definedName name="Z_9CD6CDFB_0526_4987_BB9B_F12261C08409_.wvu.PrintArea" localSheetId="2" hidden="1">'1.R3予算（歳入）'!$A$1:$T$66</definedName>
    <definedName name="Z_B07D689D_A88D_4FD6_A5A1_1BAAB5F2B100_.wvu.FilterData" localSheetId="11" hidden="1">'4.発行実績 (政令市)'!$A$4:$Y$185</definedName>
    <definedName name="Z_B07D689D_A88D_4FD6_A5A1_1BAAB5F2B100_.wvu.FilterData" localSheetId="10" hidden="1">'4.発行実績 （都道府県)'!$A$4:$AJ$358</definedName>
    <definedName name="Z_B07D689D_A88D_4FD6_A5A1_1BAAB5F2B100_.wvu.FilterData" localSheetId="12" hidden="1">'5.共同発行債'!$E$5:$P$46</definedName>
    <definedName name="Z_B07D689D_A88D_4FD6_A5A1_1BAAB5F2B100_.wvu.PrintArea" localSheetId="7" hidden="1">'2.決算歳出（政令市）'!$A$1:$S$106</definedName>
    <definedName name="Z_B07D689D_A88D_4FD6_A5A1_1BAAB5F2B100_.wvu.PrintArea" localSheetId="5" hidden="1">'2.決算歳出（都道府県）'!$A$1:$S$201</definedName>
    <definedName name="Z_B07D689D_A88D_4FD6_A5A1_1BAAB5F2B100_.wvu.PrintArea" localSheetId="6" hidden="1">'2.決算歳入 (政令市)'!$A$1:$U$106</definedName>
    <definedName name="Z_B07D689D_A88D_4FD6_A5A1_1BAAB5F2B100_.wvu.PrintArea" localSheetId="4" hidden="1">'2.決算歳入（都道府県）'!$A$1:$S$201</definedName>
    <definedName name="Z_B07D689D_A88D_4FD6_A5A1_1BAAB5F2B100_.wvu.PrintArea" localSheetId="9" hidden="1">'3.財政指標 (政令市)'!$A$1:$T$108</definedName>
    <definedName name="Z_B07D689D_A88D_4FD6_A5A1_1BAAB5F2B100_.wvu.PrintArea" localSheetId="8" hidden="1">'3.財政指標（都道府県）'!$A$1:$T$200</definedName>
    <definedName name="Z_B07D689D_A88D_4FD6_A5A1_1BAAB5F2B100_.wvu.PrintArea" localSheetId="11" hidden="1">'4.発行実績 (政令市)'!$A$1:$X$185</definedName>
    <definedName name="Z_B07D689D_A88D_4FD6_A5A1_1BAAB5F2B100_.wvu.PrintArea" localSheetId="10" hidden="1">'4.発行実績 （都道府県)'!$A$1:$X$359</definedName>
    <definedName name="Z_B07D689D_A88D_4FD6_A5A1_1BAAB5F2B100_.wvu.PrintArea" localSheetId="12" hidden="1">'5.共同発行債'!$A$1:$P$46</definedName>
    <definedName name="Z_B07D689D_A88D_4FD6_A5A1_1BAAB5F2B100_.wvu.PrintTitles" localSheetId="7" hidden="1">'2.決算歳出（政令市）'!$1:$5</definedName>
    <definedName name="Z_B07D689D_A88D_4FD6_A5A1_1BAAB5F2B100_.wvu.PrintTitles" localSheetId="5" hidden="1">'2.決算歳出（都道府県）'!$1:$5</definedName>
    <definedName name="Z_B07D689D_A88D_4FD6_A5A1_1BAAB5F2B100_.wvu.PrintTitles" localSheetId="6" hidden="1">'2.決算歳入 (政令市)'!$2:$5</definedName>
    <definedName name="Z_B07D689D_A88D_4FD6_A5A1_1BAAB5F2B100_.wvu.PrintTitles" localSheetId="4" hidden="1">'2.決算歳入（都道府県）'!$2:$5</definedName>
    <definedName name="Z_B07D689D_A88D_4FD6_A5A1_1BAAB5F2B100_.wvu.PrintTitles" localSheetId="9" hidden="1">'3.財政指標 (政令市)'!$1:$3</definedName>
    <definedName name="Z_B07D689D_A88D_4FD6_A5A1_1BAAB5F2B100_.wvu.PrintTitles" localSheetId="8" hidden="1">'3.財政指標（都道府県）'!$2:$4</definedName>
    <definedName name="Z_B07D689D_A88D_4FD6_A5A1_1BAAB5F2B100_.wvu.PrintTitles" localSheetId="11" hidden="1">'4.発行実績 (政令市)'!$2:$4</definedName>
    <definedName name="Z_B07D689D_A88D_4FD6_A5A1_1BAAB5F2B100_.wvu.PrintTitles" localSheetId="10" hidden="1">'4.発行実績 （都道府県)'!$2:$4</definedName>
    <definedName name="Z_B2E4CA60_2AA4_48FC_8CF3_63D4644291F1_.wvu.FilterData" localSheetId="11" hidden="1">'4.発行実績 (政令市)'!$A$4:$Y$185</definedName>
  </definedNames>
  <calcPr calcId="191029"/>
  <customWorkbookViews>
    <customWorkbookView name="izawa - 個人用ビュー" guid="{9CD6CDFB-0526-4987-BB9B-F12261C08409}" mergeInterval="0" personalView="1" maximized="1" windowWidth="1436" windowHeight="615" tabRatio="863" activeSheetId="4"/>
    <customWorkbookView name="matsuda - 個人用ビュー" guid="{47FE580C-1B40-484B-A27C-9C582BD9B048}" mergeInterval="0" personalView="1" maximized="1" windowWidth="1436" windowHeight="652" tabRatio="863" activeSheetId="11"/>
    <customWorkbookView name="koga - 個人用ビュー" guid="{B07D689D-A88D-4FD6-A5A1-1BAAB5F2B100}" mergeInterval="0" personalView="1" maximized="1" windowWidth="1436" windowHeight="633" tabRatio="897" activeSheetId="11"/>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P389" i="16" l="1"/>
  <c r="P363" i="16"/>
  <c r="D188" i="17"/>
  <c r="W361" i="16"/>
  <c r="V361" i="16"/>
  <c r="P361" i="16"/>
  <c r="P369" i="16"/>
  <c r="P367" i="16"/>
  <c r="P366" i="16"/>
  <c r="P364" i="16"/>
  <c r="P362" i="16"/>
  <c r="E361" i="16"/>
  <c r="D367" i="16"/>
  <c r="D365" i="16"/>
  <c r="D363" i="16"/>
  <c r="D362" i="16"/>
  <c r="D361" i="16"/>
  <c r="T6" i="5"/>
  <c r="T7" i="5"/>
  <c r="T8" i="5"/>
  <c r="T9" i="5"/>
  <c r="T10" i="5"/>
  <c r="X94" i="16" l="1"/>
  <c r="X93" i="16"/>
  <c r="X92" i="16"/>
  <c r="X91" i="16"/>
  <c r="X90" i="16"/>
  <c r="X89" i="16"/>
  <c r="W88" i="16"/>
  <c r="V88" i="16"/>
  <c r="U88" i="16"/>
  <c r="T88" i="16"/>
  <c r="S88" i="16"/>
  <c r="R88" i="16"/>
  <c r="Q88" i="16"/>
  <c r="X87" i="16"/>
  <c r="X86" i="16"/>
  <c r="X88" i="16" l="1"/>
  <c r="V74" i="7"/>
  <c r="U155" i="9" l="1"/>
  <c r="U156" i="9"/>
  <c r="U157" i="9"/>
  <c r="U158" i="9"/>
  <c r="U159" i="9"/>
  <c r="U74" i="6" l="1"/>
  <c r="U60" i="5"/>
  <c r="U79" i="9" l="1"/>
  <c r="U78" i="9"/>
  <c r="U77" i="9"/>
  <c r="U76" i="9"/>
  <c r="U75" i="9"/>
  <c r="U120" i="5" l="1"/>
  <c r="T120" i="5"/>
  <c r="U119" i="5"/>
  <c r="T119" i="5"/>
  <c r="U118" i="5"/>
  <c r="T118" i="5"/>
  <c r="U117" i="5"/>
  <c r="T117" i="5"/>
  <c r="U116" i="5"/>
  <c r="T116" i="5"/>
  <c r="U20" i="6" l="1"/>
  <c r="T20" i="6"/>
  <c r="U19" i="6"/>
  <c r="T19" i="6"/>
  <c r="U18" i="6"/>
  <c r="T18" i="6"/>
  <c r="U17" i="6"/>
  <c r="T17" i="6"/>
  <c r="U16" i="6"/>
  <c r="T16" i="6"/>
  <c r="U135" i="6" l="1"/>
  <c r="T135" i="6"/>
  <c r="U134" i="6"/>
  <c r="T134" i="6"/>
  <c r="U133" i="6"/>
  <c r="T133" i="6"/>
  <c r="U132" i="6"/>
  <c r="T132" i="6"/>
  <c r="U131" i="6"/>
  <c r="T131" i="6"/>
  <c r="U135" i="5"/>
  <c r="T135" i="5"/>
  <c r="U134" i="5"/>
  <c r="T134" i="5"/>
  <c r="U133" i="5"/>
  <c r="T133" i="5"/>
  <c r="U132" i="5"/>
  <c r="T132" i="5"/>
  <c r="U131" i="5"/>
  <c r="T131" i="5"/>
  <c r="U136" i="6" l="1"/>
  <c r="T68" i="6"/>
  <c r="U130" i="9"/>
  <c r="U135" i="9"/>
  <c r="U136" i="9"/>
  <c r="U137" i="9"/>
  <c r="U69" i="6"/>
  <c r="U131" i="9"/>
  <c r="U132" i="9"/>
  <c r="U133" i="9"/>
  <c r="U134" i="9"/>
  <c r="U138" i="9"/>
  <c r="U139" i="9"/>
  <c r="U140" i="9"/>
  <c r="T54" i="8" l="1"/>
  <c r="T55" i="8"/>
  <c r="T56" i="8"/>
  <c r="T32" i="15" l="1"/>
  <c r="U32" i="15"/>
  <c r="T33" i="15"/>
  <c r="U33" i="15"/>
  <c r="U19" i="15"/>
  <c r="T19" i="15"/>
  <c r="V32" i="14" l="1"/>
  <c r="V33" i="14"/>
  <c r="V19" i="14" l="1"/>
  <c r="V7" i="14" l="1"/>
  <c r="U5" i="10" l="1"/>
  <c r="U6" i="10"/>
  <c r="U7" i="10"/>
  <c r="U8" i="10"/>
  <c r="U9" i="10"/>
  <c r="U10" i="10"/>
  <c r="U11" i="10"/>
  <c r="U12" i="10"/>
  <c r="U13" i="10"/>
  <c r="U14" i="10"/>
  <c r="U15" i="10"/>
  <c r="U16" i="10"/>
  <c r="U17" i="10"/>
  <c r="U18" i="10"/>
  <c r="U19" i="10"/>
  <c r="U20" i="10"/>
  <c r="U21" i="10"/>
  <c r="U22" i="10"/>
  <c r="U23" i="10"/>
  <c r="U24" i="10"/>
  <c r="U25" i="10"/>
  <c r="U26" i="10"/>
  <c r="U27" i="10"/>
  <c r="U28" i="10"/>
  <c r="U29" i="10"/>
  <c r="U30" i="10"/>
  <c r="U31" i="10"/>
  <c r="U32" i="10"/>
  <c r="U33" i="10"/>
  <c r="U34" i="10"/>
  <c r="U35" i="10"/>
  <c r="U36" i="10"/>
  <c r="U37" i="10"/>
  <c r="U38" i="10"/>
  <c r="U39" i="10"/>
  <c r="U40" i="10"/>
  <c r="U41" i="10"/>
  <c r="U42" i="10"/>
  <c r="U43" i="10"/>
  <c r="U44" i="10"/>
  <c r="U45" i="10"/>
  <c r="U46" i="10"/>
  <c r="U47" i="10"/>
  <c r="U48" i="10"/>
  <c r="U49" i="10"/>
  <c r="U50" i="10"/>
  <c r="U51" i="10"/>
  <c r="U52" i="10"/>
  <c r="U53" i="10"/>
  <c r="U54" i="10"/>
  <c r="U55" i="10"/>
  <c r="U56" i="10"/>
  <c r="U57" i="10"/>
  <c r="U58" i="10"/>
  <c r="U59" i="10"/>
  <c r="U60" i="10"/>
  <c r="U61" i="10"/>
  <c r="U62" i="10"/>
  <c r="U63" i="10"/>
  <c r="U64" i="10"/>
  <c r="U65" i="10"/>
  <c r="U66" i="10"/>
  <c r="U67" i="10"/>
  <c r="U68" i="10"/>
  <c r="U69" i="10"/>
  <c r="U70" i="10"/>
  <c r="U71" i="10"/>
  <c r="U72" i="10"/>
  <c r="U73" i="10"/>
  <c r="U74" i="10"/>
  <c r="U75" i="10"/>
  <c r="U76" i="10"/>
  <c r="U77" i="10"/>
  <c r="U78" i="10"/>
  <c r="U79" i="10"/>
  <c r="U80" i="10"/>
  <c r="U81" i="10"/>
  <c r="U82" i="10"/>
  <c r="U83" i="10"/>
  <c r="U84" i="10"/>
  <c r="U85" i="10"/>
  <c r="U86" i="10"/>
  <c r="U87" i="10"/>
  <c r="U88" i="10"/>
  <c r="U89" i="10"/>
  <c r="U90" i="10"/>
  <c r="U91" i="10"/>
  <c r="U92" i="10"/>
  <c r="U93" i="10"/>
  <c r="U94" i="10"/>
  <c r="U95" i="10"/>
  <c r="U96" i="10"/>
  <c r="U97" i="10"/>
  <c r="U98" i="10"/>
  <c r="U99" i="10"/>
  <c r="U100" i="10"/>
  <c r="U101" i="10"/>
  <c r="U102" i="10"/>
  <c r="U103" i="10"/>
  <c r="U38" i="9" l="1"/>
  <c r="U8" i="9" l="1"/>
  <c r="U103" i="9"/>
  <c r="U65" i="9"/>
  <c r="U66" i="9"/>
  <c r="U67" i="9"/>
  <c r="U68" i="9"/>
  <c r="U69" i="9"/>
  <c r="H190" i="17" l="1"/>
  <c r="E188" i="17"/>
  <c r="F361" i="16"/>
  <c r="G361" i="16"/>
  <c r="H361" i="16"/>
  <c r="I361" i="16"/>
  <c r="J361" i="16"/>
  <c r="K361" i="16"/>
  <c r="L361" i="16"/>
  <c r="M361" i="16"/>
  <c r="N361" i="16"/>
  <c r="O361" i="16"/>
  <c r="E362" i="16"/>
  <c r="F362" i="16"/>
  <c r="G362" i="16"/>
  <c r="H362" i="16"/>
  <c r="I362" i="16"/>
  <c r="J362" i="16"/>
  <c r="K362" i="16"/>
  <c r="L362" i="16"/>
  <c r="M362" i="16"/>
  <c r="N362" i="16"/>
  <c r="O362" i="16"/>
  <c r="E363" i="16"/>
  <c r="F363" i="16"/>
  <c r="G363" i="16"/>
  <c r="H363" i="16"/>
  <c r="I363" i="16"/>
  <c r="J363" i="16"/>
  <c r="K363" i="16"/>
  <c r="L363" i="16"/>
  <c r="M363" i="16"/>
  <c r="N363" i="16"/>
  <c r="O363" i="16"/>
  <c r="D364" i="16"/>
  <c r="E364" i="16"/>
  <c r="F364" i="16"/>
  <c r="G364" i="16"/>
  <c r="H364" i="16"/>
  <c r="I364" i="16"/>
  <c r="J364" i="16"/>
  <c r="K364" i="16"/>
  <c r="L364" i="16"/>
  <c r="M364" i="16"/>
  <c r="N364" i="16"/>
  <c r="O364" i="16"/>
  <c r="E365" i="16"/>
  <c r="F365" i="16"/>
  <c r="G365" i="16"/>
  <c r="H365" i="16"/>
  <c r="I365" i="16"/>
  <c r="J365" i="16"/>
  <c r="K365" i="16"/>
  <c r="L365" i="16"/>
  <c r="M365" i="16"/>
  <c r="N365" i="16"/>
  <c r="O365" i="16"/>
  <c r="P365" i="16"/>
  <c r="D366" i="16"/>
  <c r="E366" i="16"/>
  <c r="F366" i="16"/>
  <c r="G366" i="16"/>
  <c r="H366" i="16"/>
  <c r="I366" i="16"/>
  <c r="J366" i="16"/>
  <c r="K366" i="16"/>
  <c r="L366" i="16"/>
  <c r="M366" i="16"/>
  <c r="N366" i="16"/>
  <c r="O366" i="16"/>
  <c r="E367" i="16"/>
  <c r="F367" i="16"/>
  <c r="G367" i="16"/>
  <c r="H367" i="16"/>
  <c r="I367" i="16"/>
  <c r="J367" i="16"/>
  <c r="K367" i="16"/>
  <c r="L367" i="16"/>
  <c r="M367" i="16"/>
  <c r="N367" i="16"/>
  <c r="O367" i="16"/>
  <c r="D368" i="16"/>
  <c r="E368" i="16"/>
  <c r="F368" i="16"/>
  <c r="G368" i="16"/>
  <c r="H368" i="16"/>
  <c r="I368" i="16"/>
  <c r="J368" i="16"/>
  <c r="K368" i="16"/>
  <c r="L368" i="16"/>
  <c r="M368" i="16"/>
  <c r="N368" i="16"/>
  <c r="O368" i="16"/>
  <c r="P368" i="16"/>
  <c r="D369" i="16"/>
  <c r="E369" i="16"/>
  <c r="F369" i="16"/>
  <c r="G369" i="16"/>
  <c r="H369" i="16"/>
  <c r="I369" i="16"/>
  <c r="J369" i="16"/>
  <c r="K369" i="16"/>
  <c r="L369" i="16"/>
  <c r="M369" i="16"/>
  <c r="N369" i="16"/>
  <c r="O369" i="16"/>
  <c r="Q361" i="16"/>
  <c r="Q362" i="16"/>
  <c r="Q363" i="16"/>
  <c r="Q364" i="16"/>
  <c r="Q365" i="16"/>
  <c r="Q366" i="16"/>
  <c r="Q367" i="16"/>
  <c r="Q368" i="16"/>
  <c r="Q369" i="16"/>
  <c r="R361" i="16"/>
  <c r="S361" i="16"/>
  <c r="T361" i="16"/>
  <c r="R362" i="16"/>
  <c r="S362" i="16"/>
  <c r="T362" i="16"/>
  <c r="R363" i="16"/>
  <c r="S363" i="16"/>
  <c r="T363" i="16"/>
  <c r="R364" i="16"/>
  <c r="S364" i="16"/>
  <c r="T364" i="16"/>
  <c r="R365" i="16"/>
  <c r="S365" i="16"/>
  <c r="T365" i="16"/>
  <c r="R366" i="16"/>
  <c r="S366" i="16"/>
  <c r="T366" i="16"/>
  <c r="R367" i="16"/>
  <c r="S367" i="16"/>
  <c r="T367" i="16"/>
  <c r="R368" i="16"/>
  <c r="S368" i="16"/>
  <c r="T368" i="16"/>
  <c r="R369" i="16"/>
  <c r="S369" i="16"/>
  <c r="T369" i="16"/>
  <c r="X368" i="16"/>
  <c r="U361" i="16"/>
  <c r="U362" i="16"/>
  <c r="V362" i="16"/>
  <c r="W362" i="16"/>
  <c r="U364" i="16"/>
  <c r="V364" i="16"/>
  <c r="W364" i="16"/>
  <c r="U365" i="16"/>
  <c r="V365" i="16"/>
  <c r="W365" i="16"/>
  <c r="U366" i="16"/>
  <c r="V366" i="16"/>
  <c r="W366" i="16"/>
  <c r="U367" i="16"/>
  <c r="V367" i="16"/>
  <c r="W367" i="16"/>
  <c r="U368" i="16"/>
  <c r="V368" i="16"/>
  <c r="W368" i="16"/>
  <c r="U369" i="16"/>
  <c r="V369" i="16"/>
  <c r="W369" i="16"/>
  <c r="T138" i="6"/>
  <c r="T137" i="6"/>
  <c r="T136" i="6"/>
  <c r="T66" i="6"/>
  <c r="U140" i="6"/>
  <c r="T140" i="6"/>
  <c r="U139" i="6"/>
  <c r="T139" i="6"/>
  <c r="U138" i="6"/>
  <c r="U137" i="6"/>
  <c r="U70" i="6"/>
  <c r="T70" i="6"/>
  <c r="T69" i="6"/>
  <c r="U68" i="6"/>
  <c r="U67" i="6"/>
  <c r="T67" i="6"/>
  <c r="U66" i="6"/>
  <c r="U78" i="5"/>
  <c r="U69" i="5"/>
  <c r="U139" i="5"/>
  <c r="U136" i="5"/>
  <c r="T56" i="5"/>
  <c r="T51" i="5"/>
  <c r="U51" i="5"/>
  <c r="T139" i="5"/>
  <c r="T98" i="5"/>
  <c r="T69" i="5"/>
  <c r="T66" i="5"/>
  <c r="T67" i="5"/>
  <c r="T68" i="5"/>
  <c r="T70" i="5"/>
  <c r="T140" i="5"/>
  <c r="T138" i="5"/>
  <c r="T137" i="5"/>
  <c r="T136" i="5"/>
  <c r="U66" i="5" l="1"/>
  <c r="U68" i="5"/>
  <c r="U67" i="5"/>
  <c r="U140" i="5"/>
  <c r="D201" i="17"/>
  <c r="X369" i="16"/>
  <c r="X367" i="16"/>
  <c r="X366" i="16"/>
  <c r="X365" i="16"/>
  <c r="X364" i="16"/>
  <c r="X362" i="16"/>
  <c r="W363" i="16"/>
  <c r="X361" i="16"/>
  <c r="V363" i="16"/>
  <c r="U363" i="16"/>
  <c r="U138" i="5"/>
  <c r="U70" i="5"/>
  <c r="U8" i="5"/>
  <c r="U137" i="5"/>
  <c r="X363" i="16" l="1"/>
  <c r="U74" i="5" l="1"/>
  <c r="U124" i="9"/>
  <c r="U123" i="9"/>
  <c r="U122" i="9"/>
  <c r="U121" i="9"/>
  <c r="U120" i="9"/>
  <c r="U114" i="9"/>
  <c r="U113" i="9"/>
  <c r="U112" i="9"/>
  <c r="U111" i="9"/>
  <c r="U110" i="9"/>
  <c r="U51" i="9"/>
  <c r="U52" i="9"/>
  <c r="U53" i="9"/>
  <c r="U54" i="9"/>
  <c r="U50" i="9"/>
  <c r="U52" i="5" l="1"/>
  <c r="U53" i="5"/>
  <c r="U54" i="5"/>
  <c r="U55" i="5"/>
  <c r="T52" i="5"/>
  <c r="T53" i="5"/>
  <c r="T54" i="5"/>
  <c r="T55" i="5"/>
  <c r="E191" i="17" l="1"/>
  <c r="F191" i="17"/>
  <c r="G191" i="17"/>
  <c r="H191" i="17"/>
  <c r="I191" i="17"/>
  <c r="J191" i="17"/>
  <c r="K191" i="17"/>
  <c r="L191" i="17"/>
  <c r="M191" i="17"/>
  <c r="N191" i="17"/>
  <c r="O191" i="17"/>
  <c r="Q191" i="17"/>
  <c r="R191" i="17"/>
  <c r="S191" i="17"/>
  <c r="T191" i="17"/>
  <c r="U191" i="17"/>
  <c r="V191" i="17"/>
  <c r="W191" i="17"/>
  <c r="E192" i="17"/>
  <c r="F192" i="17"/>
  <c r="G192" i="17"/>
  <c r="H192" i="17"/>
  <c r="I192" i="17"/>
  <c r="J192" i="17"/>
  <c r="K192" i="17"/>
  <c r="L192" i="17"/>
  <c r="M192" i="17"/>
  <c r="N192" i="17"/>
  <c r="O192" i="17"/>
  <c r="Q192" i="17"/>
  <c r="R192" i="17"/>
  <c r="S192" i="17"/>
  <c r="T192" i="17"/>
  <c r="U192" i="17"/>
  <c r="V192" i="17"/>
  <c r="W192" i="17"/>
  <c r="E193" i="17"/>
  <c r="F193" i="17"/>
  <c r="G193" i="17"/>
  <c r="H193" i="17"/>
  <c r="I193" i="17"/>
  <c r="J193" i="17"/>
  <c r="K193" i="17"/>
  <c r="L193" i="17"/>
  <c r="M193" i="17"/>
  <c r="N193" i="17"/>
  <c r="O193" i="17"/>
  <c r="Q193" i="17"/>
  <c r="R193" i="17"/>
  <c r="S193" i="17"/>
  <c r="T193" i="17"/>
  <c r="U193" i="17"/>
  <c r="V193" i="17"/>
  <c r="W193" i="17"/>
  <c r="E194" i="17"/>
  <c r="F194" i="17"/>
  <c r="G194" i="17"/>
  <c r="H194" i="17"/>
  <c r="I194" i="17"/>
  <c r="J194" i="17"/>
  <c r="K194" i="17"/>
  <c r="L194" i="17"/>
  <c r="M194" i="17"/>
  <c r="N194" i="17"/>
  <c r="O194" i="17"/>
  <c r="Q194" i="17"/>
  <c r="R194" i="17"/>
  <c r="S194" i="17"/>
  <c r="T194" i="17"/>
  <c r="U194" i="17"/>
  <c r="V194" i="17"/>
  <c r="W194" i="17"/>
  <c r="D192" i="17"/>
  <c r="D193" i="17"/>
  <c r="D194" i="17"/>
  <c r="D191" i="17"/>
  <c r="W207" i="17" l="1"/>
  <c r="V207" i="17"/>
  <c r="U207" i="17"/>
  <c r="T207" i="17"/>
  <c r="S207" i="17"/>
  <c r="R207" i="17"/>
  <c r="Q207" i="17"/>
  <c r="W206" i="17"/>
  <c r="V206" i="17"/>
  <c r="U206" i="17"/>
  <c r="T206" i="17"/>
  <c r="S206" i="17"/>
  <c r="R206" i="17"/>
  <c r="Q206" i="17"/>
  <c r="W205" i="17"/>
  <c r="V205" i="17"/>
  <c r="U205" i="17"/>
  <c r="T205" i="17"/>
  <c r="S205" i="17"/>
  <c r="R205" i="17"/>
  <c r="Q205" i="17"/>
  <c r="W204" i="17"/>
  <c r="V204" i="17"/>
  <c r="U204" i="17"/>
  <c r="T204" i="17"/>
  <c r="S204" i="17"/>
  <c r="R204" i="17"/>
  <c r="Q204" i="17"/>
  <c r="D189" i="17"/>
  <c r="E189" i="17"/>
  <c r="F189" i="17"/>
  <c r="G189" i="17"/>
  <c r="H189" i="17"/>
  <c r="I189" i="17"/>
  <c r="J189" i="17"/>
  <c r="K189" i="17"/>
  <c r="L189" i="17"/>
  <c r="M189" i="17"/>
  <c r="N189" i="17"/>
  <c r="O189" i="17"/>
  <c r="Q189" i="17"/>
  <c r="R189" i="17"/>
  <c r="S189" i="17"/>
  <c r="T189" i="17"/>
  <c r="U189" i="17"/>
  <c r="V189" i="17"/>
  <c r="W189" i="17"/>
  <c r="D190" i="17"/>
  <c r="E190" i="17"/>
  <c r="F190" i="17"/>
  <c r="G190" i="17"/>
  <c r="I190" i="17"/>
  <c r="J190" i="17"/>
  <c r="K190" i="17"/>
  <c r="L190" i="17"/>
  <c r="M190" i="17"/>
  <c r="N190" i="17"/>
  <c r="O190" i="17"/>
  <c r="Q190" i="17"/>
  <c r="R190" i="17"/>
  <c r="S190" i="17"/>
  <c r="T190" i="17"/>
  <c r="U190" i="17"/>
  <c r="V190" i="17"/>
  <c r="W190" i="17"/>
  <c r="D195" i="17"/>
  <c r="E195" i="17"/>
  <c r="F195" i="17"/>
  <c r="G195" i="17"/>
  <c r="H195" i="17"/>
  <c r="I195" i="17"/>
  <c r="J195" i="17"/>
  <c r="K195" i="17"/>
  <c r="L195" i="17"/>
  <c r="M195" i="17"/>
  <c r="N195" i="17"/>
  <c r="O195" i="17"/>
  <c r="Q195" i="17"/>
  <c r="R195" i="17"/>
  <c r="S195" i="17"/>
  <c r="T195" i="17"/>
  <c r="U195" i="17"/>
  <c r="V195" i="17"/>
  <c r="W195" i="17"/>
  <c r="D196" i="17"/>
  <c r="E196" i="17"/>
  <c r="F196" i="17"/>
  <c r="G196" i="17"/>
  <c r="H196" i="17"/>
  <c r="I196" i="17"/>
  <c r="J196" i="17"/>
  <c r="K196" i="17"/>
  <c r="L196" i="17"/>
  <c r="M196" i="17"/>
  <c r="N196" i="17"/>
  <c r="O196" i="17"/>
  <c r="Q196" i="17"/>
  <c r="R196" i="17"/>
  <c r="S196" i="17"/>
  <c r="T196" i="17"/>
  <c r="U196" i="17"/>
  <c r="V196" i="17"/>
  <c r="W196" i="17"/>
  <c r="F188" i="17"/>
  <c r="G188" i="17"/>
  <c r="H188" i="17"/>
  <c r="I188" i="17"/>
  <c r="J188" i="17"/>
  <c r="K188" i="17"/>
  <c r="L188" i="17"/>
  <c r="M188" i="17"/>
  <c r="N188" i="17"/>
  <c r="O188" i="17"/>
  <c r="Q188" i="17"/>
  <c r="R188" i="17"/>
  <c r="S188" i="17"/>
  <c r="T188" i="17"/>
  <c r="U188" i="17"/>
  <c r="V188" i="17"/>
  <c r="W188" i="17"/>
  <c r="P194" i="17" l="1"/>
  <c r="P192" i="17"/>
  <c r="P191" i="17"/>
  <c r="P193" i="17"/>
  <c r="X188" i="17"/>
  <c r="X195" i="17"/>
  <c r="X191" i="17"/>
  <c r="X189" i="17"/>
  <c r="X192" i="17"/>
  <c r="X196" i="17"/>
  <c r="X190" i="17"/>
  <c r="X194" i="17"/>
  <c r="X193" i="17"/>
  <c r="R203" i="17"/>
  <c r="V203" i="17"/>
  <c r="S208" i="17"/>
  <c r="T209" i="17"/>
  <c r="W208" i="17"/>
  <c r="W203" i="17"/>
  <c r="W202" i="17"/>
  <c r="W201" i="17"/>
  <c r="W209" i="17"/>
  <c r="T201" i="17"/>
  <c r="Q202" i="17"/>
  <c r="U202" i="17"/>
  <c r="Q201" i="17"/>
  <c r="U201" i="17"/>
  <c r="R202" i="17"/>
  <c r="V202" i="17"/>
  <c r="S203" i="17"/>
  <c r="T208" i="17"/>
  <c r="Q209" i="17"/>
  <c r="U209" i="17"/>
  <c r="R201" i="17"/>
  <c r="V201" i="17"/>
  <c r="S202" i="17"/>
  <c r="T203" i="17"/>
  <c r="Q208" i="17"/>
  <c r="U208" i="17"/>
  <c r="R209" i="17"/>
  <c r="V209" i="17"/>
  <c r="S201" i="17"/>
  <c r="T202" i="17"/>
  <c r="Q203" i="17"/>
  <c r="U203" i="17"/>
  <c r="R208" i="17"/>
  <c r="V208" i="17"/>
  <c r="S209" i="17"/>
  <c r="P195" i="17"/>
  <c r="P190" i="17"/>
  <c r="P189" i="17"/>
  <c r="P196" i="17"/>
  <c r="P188" i="17"/>
  <c r="D202" i="17"/>
  <c r="H202" i="17"/>
  <c r="L202" i="17"/>
  <c r="D203" i="17"/>
  <c r="H203" i="17"/>
  <c r="L203" i="17"/>
  <c r="D204" i="17"/>
  <c r="H204" i="17"/>
  <c r="L204" i="17"/>
  <c r="H201" i="17"/>
  <c r="L201" i="17"/>
  <c r="G205" i="17"/>
  <c r="K205" i="17"/>
  <c r="O205" i="17"/>
  <c r="F206" i="17"/>
  <c r="J206" i="17"/>
  <c r="N206" i="17"/>
  <c r="E207" i="17"/>
  <c r="I207" i="17"/>
  <c r="M207" i="17"/>
  <c r="D208" i="17"/>
  <c r="H208" i="17"/>
  <c r="L208" i="17"/>
  <c r="D209" i="17"/>
  <c r="H209" i="17"/>
  <c r="L209" i="17"/>
  <c r="E201" i="17"/>
  <c r="I201" i="17"/>
  <c r="M201" i="17"/>
  <c r="E202" i="17"/>
  <c r="I202" i="17"/>
  <c r="M202" i="17"/>
  <c r="E203" i="17"/>
  <c r="I203" i="17"/>
  <c r="M203" i="17"/>
  <c r="E204" i="17"/>
  <c r="I204" i="17"/>
  <c r="M204" i="17"/>
  <c r="D205" i="17"/>
  <c r="H205" i="17"/>
  <c r="L205" i="17"/>
  <c r="G206" i="17"/>
  <c r="K206" i="17"/>
  <c r="O206" i="17"/>
  <c r="F207" i="17"/>
  <c r="J207" i="17"/>
  <c r="N207" i="17"/>
  <c r="E208" i="17"/>
  <c r="I208" i="17"/>
  <c r="M208" i="17"/>
  <c r="E209" i="17"/>
  <c r="I209" i="17"/>
  <c r="M209" i="17"/>
  <c r="F201" i="17"/>
  <c r="J201" i="17"/>
  <c r="N201" i="17"/>
  <c r="F202" i="17"/>
  <c r="J202" i="17"/>
  <c r="N202" i="17"/>
  <c r="F203" i="17"/>
  <c r="J203" i="17"/>
  <c r="N203" i="17"/>
  <c r="F204" i="17"/>
  <c r="J204" i="17"/>
  <c r="N204" i="17"/>
  <c r="E205" i="17"/>
  <c r="I205" i="17"/>
  <c r="M205" i="17"/>
  <c r="D206" i="17"/>
  <c r="H206" i="17"/>
  <c r="L206" i="17"/>
  <c r="G207" i="17"/>
  <c r="K207" i="17"/>
  <c r="O207" i="17"/>
  <c r="F208" i="17"/>
  <c r="J208" i="17"/>
  <c r="N208" i="17"/>
  <c r="F209" i="17"/>
  <c r="J209" i="17"/>
  <c r="N209" i="17"/>
  <c r="G201" i="17"/>
  <c r="K201" i="17"/>
  <c r="O201" i="17"/>
  <c r="G202" i="17"/>
  <c r="K202" i="17"/>
  <c r="O202" i="17"/>
  <c r="G203" i="17"/>
  <c r="K203" i="17"/>
  <c r="O203" i="17"/>
  <c r="G204" i="17"/>
  <c r="K204" i="17"/>
  <c r="O204" i="17"/>
  <c r="F205" i="17"/>
  <c r="J205" i="17"/>
  <c r="N205" i="17"/>
  <c r="E206" i="17"/>
  <c r="I206" i="17"/>
  <c r="M206" i="17"/>
  <c r="D207" i="17"/>
  <c r="H207" i="17"/>
  <c r="L207" i="17"/>
  <c r="G208" i="17"/>
  <c r="K208" i="17"/>
  <c r="O208" i="17"/>
  <c r="G209" i="17"/>
  <c r="K209" i="17"/>
  <c r="O209" i="17"/>
  <c r="P205" i="17" l="1"/>
  <c r="P204" i="17"/>
  <c r="P207" i="17"/>
  <c r="P206" i="17"/>
  <c r="Q210" i="17"/>
  <c r="O210" i="17"/>
  <c r="N210" i="17"/>
  <c r="M210" i="17"/>
  <c r="H210" i="17"/>
  <c r="K210" i="17"/>
  <c r="J210" i="17"/>
  <c r="I210" i="17"/>
  <c r="G210" i="17"/>
  <c r="F210" i="17"/>
  <c r="L210" i="17"/>
  <c r="S210" i="17"/>
  <c r="X205" i="17"/>
  <c r="W210" i="17"/>
  <c r="X206" i="17"/>
  <c r="X207" i="17"/>
  <c r="X203" i="17"/>
  <c r="V210" i="17"/>
  <c r="U210" i="17"/>
  <c r="T210" i="17"/>
  <c r="R210" i="17"/>
  <c r="E210" i="17"/>
  <c r="D210" i="17"/>
  <c r="P208" i="17"/>
  <c r="P209" i="17"/>
  <c r="P203" i="17"/>
  <c r="P202" i="17"/>
  <c r="P201" i="17" l="1"/>
  <c r="P210" i="17" s="1"/>
  <c r="V45" i="14" l="1"/>
  <c r="V44" i="14"/>
  <c r="V41" i="14" l="1"/>
  <c r="U46" i="15"/>
  <c r="V46" i="14" l="1"/>
  <c r="U11" i="15"/>
  <c r="U15" i="15"/>
  <c r="U28" i="15"/>
  <c r="U50" i="15"/>
  <c r="U62" i="15"/>
  <c r="V31" i="14"/>
  <c r="U13" i="15"/>
  <c r="U30" i="15"/>
  <c r="U34" i="15"/>
  <c r="U42" i="15"/>
  <c r="U52" i="15"/>
  <c r="U64" i="15"/>
  <c r="U36" i="15"/>
  <c r="U48" i="15"/>
  <c r="U17" i="15"/>
  <c r="U58" i="15"/>
  <c r="U24" i="15"/>
  <c r="V59" i="14"/>
  <c r="V39" i="14"/>
  <c r="U16" i="15"/>
  <c r="U29" i="15"/>
  <c r="U39" i="15"/>
  <c r="U51" i="15"/>
  <c r="U63" i="15"/>
  <c r="U8" i="15"/>
  <c r="U21" i="15"/>
  <c r="U35" i="15"/>
  <c r="U47" i="15"/>
  <c r="U59" i="15"/>
  <c r="U12" i="15"/>
  <c r="U25" i="15"/>
  <c r="U43" i="15"/>
  <c r="U55" i="15"/>
  <c r="T40" i="15"/>
  <c r="U56" i="15"/>
  <c r="U40" i="15"/>
  <c r="U22" i="15"/>
  <c r="U10" i="15"/>
  <c r="U14" i="15"/>
  <c r="U18" i="15"/>
  <c r="U23" i="15"/>
  <c r="U27" i="15"/>
  <c r="U31" i="15"/>
  <c r="U37" i="15"/>
  <c r="U45" i="15"/>
  <c r="U49" i="15"/>
  <c r="U53" i="15"/>
  <c r="U57" i="15"/>
  <c r="U61" i="15"/>
  <c r="U65" i="15"/>
  <c r="T31" i="15"/>
  <c r="U60" i="15"/>
  <c r="U44" i="15"/>
  <c r="U26" i="15"/>
  <c r="U9" i="15"/>
  <c r="U41" i="15"/>
  <c r="T41" i="15"/>
  <c r="T62" i="15"/>
  <c r="T20" i="15"/>
  <c r="T24" i="15"/>
  <c r="T28" i="15"/>
  <c r="T42" i="15"/>
  <c r="T46" i="15"/>
  <c r="U54" i="15"/>
  <c r="U38" i="15"/>
  <c r="U20" i="15"/>
  <c r="U130" i="5"/>
  <c r="T130" i="5"/>
  <c r="V48" i="14" l="1"/>
  <c r="T29" i="15"/>
  <c r="V28" i="14"/>
  <c r="T38" i="15"/>
  <c r="V63" i="14"/>
  <c r="T11" i="15"/>
  <c r="V60" i="14"/>
  <c r="V21" i="14"/>
  <c r="V61" i="14"/>
  <c r="V17" i="14"/>
  <c r="V22" i="14"/>
  <c r="T30" i="15"/>
  <c r="T64" i="15"/>
  <c r="V56" i="14"/>
  <c r="V36" i="14"/>
  <c r="V15" i="14"/>
  <c r="V20" i="14"/>
  <c r="V49" i="14"/>
  <c r="V53" i="14"/>
  <c r="V12" i="14"/>
  <c r="V51" i="14"/>
  <c r="V37" i="14"/>
  <c r="V40" i="14"/>
  <c r="V10" i="14"/>
  <c r="V24" i="14"/>
  <c r="V65" i="14"/>
  <c r="V55" i="14"/>
  <c r="T37" i="15"/>
  <c r="T18" i="15"/>
  <c r="V30" i="14"/>
  <c r="V52" i="14"/>
  <c r="V29" i="14"/>
  <c r="V11" i="14"/>
  <c r="V14" i="14"/>
  <c r="V35" i="14"/>
  <c r="V8" i="14"/>
  <c r="V47" i="14"/>
  <c r="V42" i="14"/>
  <c r="V57" i="14"/>
  <c r="V54" i="14"/>
  <c r="V34" i="14"/>
  <c r="V13" i="14"/>
  <c r="V26" i="14"/>
  <c r="V50" i="14"/>
  <c r="V27" i="14"/>
  <c r="V9" i="14"/>
  <c r="V16" i="14"/>
  <c r="V64" i="14"/>
  <c r="V25" i="14"/>
  <c r="V62" i="14"/>
  <c r="V43" i="14"/>
  <c r="V23" i="14"/>
  <c r="V58" i="14"/>
  <c r="V38" i="14"/>
  <c r="V18" i="14"/>
  <c r="T58" i="15"/>
  <c r="T57" i="15"/>
  <c r="T14" i="15"/>
  <c r="T39" i="15"/>
  <c r="T54" i="15"/>
  <c r="T53" i="15"/>
  <c r="T56" i="15"/>
  <c r="T36" i="15"/>
  <c r="T55" i="15"/>
  <c r="T23" i="15"/>
  <c r="T65" i="15"/>
  <c r="T61" i="15"/>
  <c r="T52" i="15"/>
  <c r="T45" i="15"/>
  <c r="T47" i="15"/>
  <c r="T17" i="15"/>
  <c r="T8" i="15"/>
  <c r="T21" i="15"/>
  <c r="T51" i="15"/>
  <c r="T63" i="15"/>
  <c r="T22" i="15"/>
  <c r="T25" i="15"/>
  <c r="T15" i="15"/>
  <c r="T48" i="15"/>
  <c r="T13" i="15"/>
  <c r="T59" i="15"/>
  <c r="T35" i="15"/>
  <c r="T50" i="15"/>
  <c r="T34" i="15"/>
  <c r="T49" i="15"/>
  <c r="T27" i="15"/>
  <c r="T10" i="15"/>
  <c r="T60" i="15"/>
  <c r="T44" i="15"/>
  <c r="T26" i="15"/>
  <c r="T9" i="15"/>
  <c r="T43" i="15"/>
  <c r="T12" i="15"/>
  <c r="T16" i="15"/>
  <c r="U189" i="9" l="1"/>
  <c r="U188" i="9"/>
  <c r="U187" i="9"/>
  <c r="U186" i="9"/>
  <c r="U185" i="9"/>
  <c r="U195" i="6"/>
  <c r="T195" i="6"/>
  <c r="U194" i="6"/>
  <c r="T194" i="6"/>
  <c r="U193" i="6"/>
  <c r="T193" i="6"/>
  <c r="U192" i="6"/>
  <c r="T192" i="6"/>
  <c r="U191" i="6"/>
  <c r="T191" i="6"/>
  <c r="U195" i="5"/>
  <c r="T195" i="5"/>
  <c r="U194" i="5"/>
  <c r="T194" i="5"/>
  <c r="U193" i="5"/>
  <c r="T193" i="5"/>
  <c r="U192" i="5"/>
  <c r="T192" i="5"/>
  <c r="U191" i="5"/>
  <c r="T191" i="5"/>
  <c r="T80" i="8" l="1"/>
  <c r="U80" i="8"/>
  <c r="W54" i="7" l="1"/>
  <c r="V10" i="7" l="1"/>
  <c r="V11" i="7"/>
  <c r="V12" i="7"/>
  <c r="V13" i="7"/>
  <c r="V14" i="7"/>
  <c r="V15" i="7"/>
  <c r="V16" i="7"/>
  <c r="V17" i="7"/>
  <c r="V18" i="7"/>
  <c r="V19" i="7"/>
  <c r="V20" i="7"/>
  <c r="V21" i="7"/>
  <c r="V22" i="7"/>
  <c r="V23" i="7"/>
  <c r="V24" i="7"/>
  <c r="V25" i="7"/>
  <c r="V26" i="7"/>
  <c r="V27" i="7"/>
  <c r="V28" i="7"/>
  <c r="V29" i="7"/>
  <c r="V30" i="7"/>
  <c r="V31" i="7"/>
  <c r="V32" i="7"/>
  <c r="V33" i="7"/>
  <c r="V34" i="7"/>
  <c r="V35" i="7"/>
  <c r="V36" i="7"/>
  <c r="V37" i="7"/>
  <c r="V38" i="7"/>
  <c r="V39" i="7"/>
  <c r="V40" i="7"/>
  <c r="V41" i="7"/>
  <c r="V42" i="7"/>
  <c r="V43" i="7"/>
  <c r="V44" i="7"/>
  <c r="V45" i="7"/>
  <c r="V46" i="7"/>
  <c r="V47" i="7"/>
  <c r="V48" i="7"/>
  <c r="V49" i="7"/>
  <c r="V50" i="7"/>
  <c r="V51" i="7"/>
  <c r="V52" i="7"/>
  <c r="V53" i="7"/>
  <c r="V54" i="7"/>
  <c r="V55" i="7"/>
  <c r="V56" i="7"/>
  <c r="V57" i="7"/>
  <c r="V58" i="7"/>
  <c r="V59" i="7"/>
  <c r="V60" i="7"/>
  <c r="V61" i="7"/>
  <c r="V62" i="7"/>
  <c r="V63" i="7"/>
  <c r="V64" i="7"/>
  <c r="V65" i="7"/>
  <c r="V66" i="7"/>
  <c r="V67" i="7"/>
  <c r="V68" i="7"/>
  <c r="V69" i="7"/>
  <c r="V70" i="7"/>
  <c r="V71" i="7"/>
  <c r="V72" i="7"/>
  <c r="V73" i="7"/>
  <c r="V75" i="7"/>
  <c r="V76" i="7"/>
  <c r="V77" i="7"/>
  <c r="V78" i="7"/>
  <c r="V79" i="7"/>
  <c r="V80" i="7"/>
  <c r="V81" i="7"/>
  <c r="V82" i="7"/>
  <c r="V83" i="7"/>
  <c r="V84" i="7"/>
  <c r="V85" i="7"/>
  <c r="V86" i="7"/>
  <c r="V87" i="7"/>
  <c r="V88" i="7"/>
  <c r="V89" i="7"/>
  <c r="V90" i="7"/>
  <c r="V91" i="7"/>
  <c r="V92" i="7"/>
  <c r="V93" i="7"/>
  <c r="V94" i="7"/>
  <c r="V95" i="7"/>
  <c r="V96" i="7"/>
  <c r="V97" i="7"/>
  <c r="V98" i="7"/>
  <c r="V99" i="7"/>
  <c r="V100" i="7"/>
  <c r="V101" i="7"/>
  <c r="V102" i="7"/>
  <c r="V103" i="7"/>
  <c r="V104" i="7"/>
  <c r="V105" i="7"/>
  <c r="V7" i="7"/>
  <c r="V8" i="7"/>
  <c r="V9" i="7"/>
  <c r="V6" i="7"/>
  <c r="T7" i="8"/>
  <c r="T8" i="8"/>
  <c r="T9" i="8"/>
  <c r="T10" i="8"/>
  <c r="T11" i="8"/>
  <c r="T12" i="8"/>
  <c r="T13" i="8"/>
  <c r="T14" i="8"/>
  <c r="T15" i="8"/>
  <c r="T16" i="8"/>
  <c r="T17" i="8"/>
  <c r="T18" i="8"/>
  <c r="T19" i="8"/>
  <c r="T20" i="8"/>
  <c r="T21" i="8"/>
  <c r="T22" i="8"/>
  <c r="T23" i="8"/>
  <c r="T24" i="8"/>
  <c r="T25" i="8"/>
  <c r="T26" i="8"/>
  <c r="T27" i="8"/>
  <c r="T28" i="8"/>
  <c r="T29" i="8"/>
  <c r="T30" i="8"/>
  <c r="T31" i="8"/>
  <c r="T32" i="8"/>
  <c r="T33" i="8"/>
  <c r="T34" i="8"/>
  <c r="T35" i="8"/>
  <c r="T36" i="8"/>
  <c r="T37" i="8"/>
  <c r="T38" i="8"/>
  <c r="T39" i="8"/>
  <c r="T40" i="8"/>
  <c r="T41" i="8"/>
  <c r="T42" i="8"/>
  <c r="T43" i="8"/>
  <c r="T44" i="8"/>
  <c r="T45" i="8"/>
  <c r="T46" i="8"/>
  <c r="T47" i="8"/>
  <c r="T48" i="8"/>
  <c r="T49" i="8"/>
  <c r="T50" i="8"/>
  <c r="T51" i="8"/>
  <c r="T52" i="8"/>
  <c r="T53" i="8"/>
  <c r="T57" i="8"/>
  <c r="T58" i="8"/>
  <c r="T59" i="8"/>
  <c r="T60" i="8"/>
  <c r="T61" i="8"/>
  <c r="T62" i="8"/>
  <c r="T63" i="8"/>
  <c r="T64" i="8"/>
  <c r="T65" i="8"/>
  <c r="T66" i="8"/>
  <c r="T67" i="8"/>
  <c r="T68" i="8"/>
  <c r="T69" i="8"/>
  <c r="T70" i="8"/>
  <c r="T71" i="8"/>
  <c r="T72" i="8"/>
  <c r="T73" i="8"/>
  <c r="T74" i="8"/>
  <c r="T75" i="8"/>
  <c r="T76" i="8"/>
  <c r="T77" i="8"/>
  <c r="T78" i="8"/>
  <c r="T79" i="8"/>
  <c r="T81" i="8"/>
  <c r="T82" i="8"/>
  <c r="T83" i="8"/>
  <c r="T84" i="8"/>
  <c r="T85" i="8"/>
  <c r="T86" i="8"/>
  <c r="T87" i="8"/>
  <c r="T88" i="8"/>
  <c r="T89" i="8"/>
  <c r="T90" i="8"/>
  <c r="T91" i="8"/>
  <c r="T92" i="8"/>
  <c r="T93" i="8"/>
  <c r="T94" i="8"/>
  <c r="T95" i="8"/>
  <c r="T96" i="8"/>
  <c r="T97" i="8"/>
  <c r="T98" i="8"/>
  <c r="T99" i="8"/>
  <c r="T100" i="8"/>
  <c r="T101" i="8"/>
  <c r="T102" i="8"/>
  <c r="T103" i="8"/>
  <c r="T104" i="8"/>
  <c r="T105" i="8"/>
  <c r="T6" i="8"/>
  <c r="U4" i="10"/>
  <c r="X209" i="17" l="1"/>
  <c r="X208" i="17"/>
  <c r="X204" i="17"/>
  <c r="X202" i="17"/>
  <c r="X201" i="17"/>
  <c r="X210" i="17" l="1"/>
  <c r="U20" i="9"/>
  <c r="U21" i="9"/>
  <c r="U22" i="9"/>
  <c r="U23" i="9"/>
  <c r="U24" i="9"/>
  <c r="U25" i="9"/>
  <c r="U26" i="9"/>
  <c r="U27" i="9"/>
  <c r="U28" i="9"/>
  <c r="U29" i="9"/>
  <c r="U30" i="9"/>
  <c r="U31" i="9"/>
  <c r="U32" i="9"/>
  <c r="U33" i="9"/>
  <c r="U34" i="9"/>
  <c r="U35" i="9"/>
  <c r="U36" i="9"/>
  <c r="U37" i="9"/>
  <c r="U39" i="9"/>
  <c r="U40" i="9"/>
  <c r="U41" i="9"/>
  <c r="U42" i="9"/>
  <c r="U43" i="9"/>
  <c r="U44" i="9"/>
  <c r="U45" i="9"/>
  <c r="U46" i="9"/>
  <c r="U47" i="9"/>
  <c r="U48" i="9"/>
  <c r="U49" i="9"/>
  <c r="U55" i="9"/>
  <c r="U56" i="9"/>
  <c r="U57" i="9"/>
  <c r="U58" i="9"/>
  <c r="U59" i="9"/>
  <c r="U60" i="9"/>
  <c r="U61" i="9"/>
  <c r="U62" i="9"/>
  <c r="U63" i="9"/>
  <c r="U64" i="9"/>
  <c r="U70" i="9"/>
  <c r="U71" i="9"/>
  <c r="U72" i="9"/>
  <c r="U73" i="9"/>
  <c r="U74" i="9"/>
  <c r="U80" i="9"/>
  <c r="U81" i="9"/>
  <c r="U82" i="9"/>
  <c r="U83" i="9"/>
  <c r="U84" i="9"/>
  <c r="U85" i="9"/>
  <c r="U86" i="9"/>
  <c r="U87" i="9"/>
  <c r="U88" i="9"/>
  <c r="U89" i="9"/>
  <c r="U90" i="9"/>
  <c r="U91" i="9"/>
  <c r="U92" i="9"/>
  <c r="U93" i="9"/>
  <c r="U94" i="9"/>
  <c r="U95" i="9"/>
  <c r="U96" i="9"/>
  <c r="U97" i="9"/>
  <c r="U98" i="9"/>
  <c r="U99" i="9"/>
  <c r="U100" i="9"/>
  <c r="U101" i="9"/>
  <c r="U102" i="9"/>
  <c r="U104" i="9"/>
  <c r="U105" i="9"/>
  <c r="U106" i="9"/>
  <c r="U107" i="9"/>
  <c r="U108" i="9"/>
  <c r="U109" i="9"/>
  <c r="U115" i="9"/>
  <c r="U116" i="9"/>
  <c r="U117" i="9"/>
  <c r="U118" i="9"/>
  <c r="U119" i="9"/>
  <c r="U125" i="9"/>
  <c r="U126" i="9"/>
  <c r="U127" i="9"/>
  <c r="U128" i="9"/>
  <c r="U129" i="9"/>
  <c r="U141" i="9"/>
  <c r="U142" i="9"/>
  <c r="U143" i="9"/>
  <c r="U144" i="9"/>
  <c r="U145" i="9"/>
  <c r="U146" i="9"/>
  <c r="U147" i="9"/>
  <c r="U148" i="9"/>
  <c r="U149" i="9"/>
  <c r="U150" i="9"/>
  <c r="U151" i="9"/>
  <c r="U152" i="9"/>
  <c r="U153" i="9"/>
  <c r="U154" i="9"/>
  <c r="U160" i="9"/>
  <c r="U161" i="9"/>
  <c r="U162" i="9"/>
  <c r="U163" i="9"/>
  <c r="U164" i="9"/>
  <c r="U165" i="9"/>
  <c r="U166" i="9"/>
  <c r="U167" i="9"/>
  <c r="U168" i="9"/>
  <c r="U169" i="9"/>
  <c r="U170" i="9"/>
  <c r="U171" i="9"/>
  <c r="U172" i="9"/>
  <c r="U173" i="9"/>
  <c r="U174" i="9"/>
  <c r="U175" i="9"/>
  <c r="U176" i="9"/>
  <c r="U177" i="9"/>
  <c r="U178" i="9"/>
  <c r="U179" i="9"/>
  <c r="U180" i="9"/>
  <c r="U181" i="9"/>
  <c r="U182" i="9"/>
  <c r="U183" i="9"/>
  <c r="U184" i="9"/>
  <c r="U190" i="9"/>
  <c r="U191" i="9"/>
  <c r="U192" i="9"/>
  <c r="U193" i="9"/>
  <c r="U194" i="9"/>
  <c r="U195" i="9"/>
  <c r="U196" i="9"/>
  <c r="U197" i="9"/>
  <c r="U198" i="9"/>
  <c r="U199" i="9"/>
  <c r="U5" i="9"/>
  <c r="U6" i="9"/>
  <c r="U7" i="9"/>
  <c r="U9" i="9"/>
  <c r="U10" i="9"/>
  <c r="U11" i="9"/>
  <c r="U12" i="9"/>
  <c r="U13" i="9"/>
  <c r="U14" i="9"/>
  <c r="U15" i="9"/>
  <c r="U16" i="9"/>
  <c r="U17" i="9"/>
  <c r="U18" i="9"/>
  <c r="U19" i="9"/>
  <c r="T7" i="6"/>
  <c r="T8" i="6"/>
  <c r="T9" i="6"/>
  <c r="T10" i="6"/>
  <c r="T11" i="6"/>
  <c r="T12" i="6"/>
  <c r="T13" i="6"/>
  <c r="T14" i="6"/>
  <c r="T15" i="6"/>
  <c r="T21" i="6"/>
  <c r="T22" i="6"/>
  <c r="T23" i="6"/>
  <c r="T24" i="6"/>
  <c r="T25" i="6"/>
  <c r="T26" i="6"/>
  <c r="T27" i="6"/>
  <c r="T28" i="6"/>
  <c r="T29" i="6"/>
  <c r="T30" i="6"/>
  <c r="T31" i="6"/>
  <c r="T32" i="6"/>
  <c r="T33" i="6"/>
  <c r="T34" i="6"/>
  <c r="T35" i="6"/>
  <c r="T36" i="6"/>
  <c r="T37" i="6"/>
  <c r="T38" i="6"/>
  <c r="T39" i="6"/>
  <c r="T40" i="6"/>
  <c r="T41" i="6"/>
  <c r="T42" i="6"/>
  <c r="T43" i="6"/>
  <c r="T44" i="6"/>
  <c r="T45" i="6"/>
  <c r="T46" i="6"/>
  <c r="T47" i="6"/>
  <c r="T48" i="6"/>
  <c r="T49" i="6"/>
  <c r="T50" i="6"/>
  <c r="T51" i="6"/>
  <c r="T52" i="6"/>
  <c r="T53" i="6"/>
  <c r="T54" i="6"/>
  <c r="T55" i="6"/>
  <c r="T56" i="6"/>
  <c r="T57" i="6"/>
  <c r="T58" i="6"/>
  <c r="T59" i="6"/>
  <c r="T60" i="6"/>
  <c r="T61" i="6"/>
  <c r="T62" i="6"/>
  <c r="T63" i="6"/>
  <c r="T64" i="6"/>
  <c r="T65" i="6"/>
  <c r="T71" i="6"/>
  <c r="T72" i="6"/>
  <c r="T73" i="6"/>
  <c r="T74" i="6"/>
  <c r="T75" i="6"/>
  <c r="T76" i="6"/>
  <c r="T77" i="6"/>
  <c r="T78" i="6"/>
  <c r="T79" i="6"/>
  <c r="T80" i="6"/>
  <c r="T81" i="6"/>
  <c r="T82" i="6"/>
  <c r="T83" i="6"/>
  <c r="T84" i="6"/>
  <c r="T85" i="6"/>
  <c r="T86" i="6"/>
  <c r="T87" i="6"/>
  <c r="T88" i="6"/>
  <c r="T89" i="6"/>
  <c r="T90" i="6"/>
  <c r="T91" i="6"/>
  <c r="T92" i="6"/>
  <c r="T93" i="6"/>
  <c r="T94" i="6"/>
  <c r="T95" i="6"/>
  <c r="T96" i="6"/>
  <c r="T97" i="6"/>
  <c r="T98" i="6"/>
  <c r="T99" i="6"/>
  <c r="T100" i="6"/>
  <c r="T101" i="6"/>
  <c r="T102" i="6"/>
  <c r="T103" i="6"/>
  <c r="T104" i="6"/>
  <c r="T105" i="6"/>
  <c r="T106" i="6"/>
  <c r="T107" i="6"/>
  <c r="T108" i="6"/>
  <c r="T109" i="6"/>
  <c r="T110" i="6"/>
  <c r="T111" i="6"/>
  <c r="T112" i="6"/>
  <c r="T113" i="6"/>
  <c r="T114" i="6"/>
  <c r="T115" i="6"/>
  <c r="T116" i="6"/>
  <c r="T117" i="6"/>
  <c r="T118" i="6"/>
  <c r="T119" i="6"/>
  <c r="T120" i="6"/>
  <c r="T121" i="6"/>
  <c r="T122" i="6"/>
  <c r="T123" i="6"/>
  <c r="T124" i="6"/>
  <c r="T125" i="6"/>
  <c r="T126" i="6"/>
  <c r="T127" i="6"/>
  <c r="T128" i="6"/>
  <c r="T129" i="6"/>
  <c r="T130" i="6"/>
  <c r="T141" i="6"/>
  <c r="T142" i="6"/>
  <c r="T143" i="6"/>
  <c r="T144" i="6"/>
  <c r="T145" i="6"/>
  <c r="T146" i="6"/>
  <c r="T147" i="6"/>
  <c r="T148" i="6"/>
  <c r="T149" i="6"/>
  <c r="T150" i="6"/>
  <c r="T151" i="6"/>
  <c r="T152" i="6"/>
  <c r="T153" i="6"/>
  <c r="T154" i="6"/>
  <c r="T155" i="6"/>
  <c r="T156" i="6"/>
  <c r="T157" i="6"/>
  <c r="T158" i="6"/>
  <c r="T159" i="6"/>
  <c r="T160" i="6"/>
  <c r="T161" i="6"/>
  <c r="T162" i="6"/>
  <c r="T163" i="6"/>
  <c r="T164" i="6"/>
  <c r="T165" i="6"/>
  <c r="T166" i="6"/>
  <c r="T167" i="6"/>
  <c r="T168" i="6"/>
  <c r="T169" i="6"/>
  <c r="T170" i="6"/>
  <c r="T171" i="6"/>
  <c r="T172" i="6"/>
  <c r="T173" i="6"/>
  <c r="T174" i="6"/>
  <c r="T175" i="6"/>
  <c r="T176" i="6"/>
  <c r="T177" i="6"/>
  <c r="T178" i="6"/>
  <c r="T179" i="6"/>
  <c r="T180" i="6"/>
  <c r="T181" i="6"/>
  <c r="T182" i="6"/>
  <c r="T183" i="6"/>
  <c r="T184" i="6"/>
  <c r="T185" i="6"/>
  <c r="T186" i="6"/>
  <c r="T187" i="6"/>
  <c r="T188" i="6"/>
  <c r="T189" i="6"/>
  <c r="T190" i="6"/>
  <c r="T196" i="6"/>
  <c r="T197" i="6"/>
  <c r="T198" i="6"/>
  <c r="T199" i="6"/>
  <c r="T200" i="6"/>
  <c r="T6" i="6"/>
  <c r="T11" i="5"/>
  <c r="T12" i="5"/>
  <c r="T13" i="5"/>
  <c r="T14" i="5"/>
  <c r="T15" i="5"/>
  <c r="T16" i="5"/>
  <c r="T17" i="5"/>
  <c r="T18" i="5"/>
  <c r="T19" i="5"/>
  <c r="T20" i="5"/>
  <c r="T21" i="5"/>
  <c r="T22" i="5"/>
  <c r="T23" i="5"/>
  <c r="T24" i="5"/>
  <c r="T25" i="5"/>
  <c r="T26" i="5"/>
  <c r="T27" i="5"/>
  <c r="T28" i="5"/>
  <c r="T29" i="5"/>
  <c r="T30" i="5"/>
  <c r="T31" i="5"/>
  <c r="T32" i="5"/>
  <c r="T33" i="5"/>
  <c r="T34" i="5"/>
  <c r="T35" i="5"/>
  <c r="T36" i="5"/>
  <c r="T37" i="5"/>
  <c r="T38" i="5"/>
  <c r="T39" i="5"/>
  <c r="T40" i="5"/>
  <c r="T41" i="5"/>
  <c r="T42" i="5"/>
  <c r="T43" i="5"/>
  <c r="T44" i="5"/>
  <c r="T45" i="5"/>
  <c r="T46" i="5"/>
  <c r="T47" i="5"/>
  <c r="T48" i="5"/>
  <c r="T49" i="5"/>
  <c r="T50" i="5"/>
  <c r="T57" i="5"/>
  <c r="T58" i="5"/>
  <c r="T59" i="5"/>
  <c r="T60" i="5"/>
  <c r="T61" i="5"/>
  <c r="T62" i="5"/>
  <c r="T63" i="5"/>
  <c r="T64" i="5"/>
  <c r="T65" i="5"/>
  <c r="T71" i="5"/>
  <c r="T72" i="5"/>
  <c r="T73" i="5"/>
  <c r="T74" i="5"/>
  <c r="T75" i="5"/>
  <c r="T76" i="5"/>
  <c r="T77" i="5"/>
  <c r="T78" i="5"/>
  <c r="T79" i="5"/>
  <c r="T80" i="5"/>
  <c r="T81" i="5"/>
  <c r="T82" i="5"/>
  <c r="T83" i="5"/>
  <c r="T84" i="5"/>
  <c r="T85" i="5"/>
  <c r="T86" i="5"/>
  <c r="T87" i="5"/>
  <c r="T88" i="5"/>
  <c r="T89" i="5"/>
  <c r="T90" i="5"/>
  <c r="T91" i="5"/>
  <c r="T92" i="5"/>
  <c r="T93" i="5"/>
  <c r="T94" i="5"/>
  <c r="T95" i="5"/>
  <c r="T96" i="5"/>
  <c r="T97" i="5"/>
  <c r="T99" i="5"/>
  <c r="T100" i="5"/>
  <c r="T101" i="5"/>
  <c r="T102" i="5"/>
  <c r="T103" i="5"/>
  <c r="T104" i="5"/>
  <c r="T105" i="5"/>
  <c r="T106" i="5"/>
  <c r="T107" i="5"/>
  <c r="T108" i="5"/>
  <c r="T109" i="5"/>
  <c r="T110" i="5"/>
  <c r="T111" i="5"/>
  <c r="T112" i="5"/>
  <c r="T113" i="5"/>
  <c r="T114" i="5"/>
  <c r="T115" i="5"/>
  <c r="T121" i="5"/>
  <c r="T122" i="5"/>
  <c r="T123" i="5"/>
  <c r="T124" i="5"/>
  <c r="T125" i="5"/>
  <c r="T126" i="5"/>
  <c r="T127" i="5"/>
  <c r="T128" i="5"/>
  <c r="T129" i="5"/>
  <c r="T141" i="5"/>
  <c r="T142" i="5"/>
  <c r="T143" i="5"/>
  <c r="T144" i="5"/>
  <c r="T145" i="5"/>
  <c r="T146" i="5"/>
  <c r="T147" i="5"/>
  <c r="T148" i="5"/>
  <c r="T149" i="5"/>
  <c r="T150" i="5"/>
  <c r="T151" i="5"/>
  <c r="T152" i="5"/>
  <c r="T153" i="5"/>
  <c r="T154" i="5"/>
  <c r="T155" i="5"/>
  <c r="T156" i="5"/>
  <c r="T157" i="5"/>
  <c r="T158" i="5"/>
  <c r="T159" i="5"/>
  <c r="T160" i="5"/>
  <c r="T161" i="5"/>
  <c r="T162" i="5"/>
  <c r="T163" i="5"/>
  <c r="T164" i="5"/>
  <c r="T165" i="5"/>
  <c r="T166" i="5"/>
  <c r="T167" i="5"/>
  <c r="T168" i="5"/>
  <c r="T169" i="5"/>
  <c r="T170" i="5"/>
  <c r="T171" i="5"/>
  <c r="T172" i="5"/>
  <c r="T173" i="5"/>
  <c r="T174" i="5"/>
  <c r="T175" i="5"/>
  <c r="T176" i="5"/>
  <c r="T177" i="5"/>
  <c r="T178" i="5"/>
  <c r="T179" i="5"/>
  <c r="T180" i="5"/>
  <c r="T181" i="5"/>
  <c r="T182" i="5"/>
  <c r="T183" i="5"/>
  <c r="T184" i="5"/>
  <c r="T185" i="5"/>
  <c r="T186" i="5"/>
  <c r="T187" i="5"/>
  <c r="T188" i="5"/>
  <c r="T189" i="5"/>
  <c r="T190" i="5"/>
  <c r="T196" i="5"/>
  <c r="T197" i="5"/>
  <c r="T198" i="5"/>
  <c r="T199" i="5"/>
  <c r="T200" i="5"/>
  <c r="U41" i="5" l="1"/>
  <c r="U6" i="8" l="1"/>
  <c r="U7" i="8"/>
  <c r="U8" i="8"/>
  <c r="U9" i="8"/>
  <c r="U10" i="8"/>
  <c r="U11" i="8"/>
  <c r="U12" i="8"/>
  <c r="U13" i="8"/>
  <c r="U14" i="8"/>
  <c r="U15" i="8"/>
  <c r="U16" i="8"/>
  <c r="U17" i="8"/>
  <c r="U18" i="8"/>
  <c r="U19" i="8"/>
  <c r="U20" i="8"/>
  <c r="U21" i="8"/>
  <c r="U22" i="8"/>
  <c r="U23" i="8"/>
  <c r="U24" i="8"/>
  <c r="U25" i="8"/>
  <c r="U26" i="8"/>
  <c r="U27" i="8"/>
  <c r="U28" i="8"/>
  <c r="U29" i="8"/>
  <c r="U30" i="8"/>
  <c r="U31" i="8"/>
  <c r="U32" i="8"/>
  <c r="U33" i="8"/>
  <c r="U34" i="8"/>
  <c r="U35" i="8"/>
  <c r="U36" i="8"/>
  <c r="U37" i="8"/>
  <c r="U38" i="8"/>
  <c r="U39" i="8"/>
  <c r="U40" i="8"/>
  <c r="U41" i="8"/>
  <c r="U42" i="8"/>
  <c r="U43" i="8"/>
  <c r="U44" i="8"/>
  <c r="U45" i="8"/>
  <c r="U46" i="8"/>
  <c r="U47" i="8"/>
  <c r="U48" i="8"/>
  <c r="U49" i="8"/>
  <c r="U50" i="8"/>
  <c r="U51" i="8"/>
  <c r="U52" i="8"/>
  <c r="U53" i="8"/>
  <c r="U54" i="8"/>
  <c r="U55" i="8"/>
  <c r="U56" i="8"/>
  <c r="U57" i="8"/>
  <c r="U58" i="8"/>
  <c r="U59" i="8"/>
  <c r="U60" i="8"/>
  <c r="U61" i="8"/>
  <c r="U62" i="8"/>
  <c r="U63" i="8"/>
  <c r="U64" i="8"/>
  <c r="U65" i="8"/>
  <c r="U66" i="8"/>
  <c r="U67" i="8"/>
  <c r="U68" i="8"/>
  <c r="U69" i="8"/>
  <c r="U70" i="8"/>
  <c r="U71" i="8"/>
  <c r="U72" i="8"/>
  <c r="U73" i="8"/>
  <c r="U74" i="8"/>
  <c r="U75" i="8"/>
  <c r="U76" i="8"/>
  <c r="U77" i="8"/>
  <c r="U78" i="8"/>
  <c r="U79" i="8"/>
  <c r="U81" i="8"/>
  <c r="U82" i="8"/>
  <c r="U83" i="8"/>
  <c r="U84" i="8"/>
  <c r="U85" i="8"/>
  <c r="U86" i="8"/>
  <c r="U87" i="8"/>
  <c r="U88" i="8"/>
  <c r="U89" i="8"/>
  <c r="U90" i="8"/>
  <c r="U91" i="8"/>
  <c r="U92" i="8"/>
  <c r="U93" i="8"/>
  <c r="U94" i="8"/>
  <c r="U95" i="8"/>
  <c r="U96" i="8"/>
  <c r="U97" i="8"/>
  <c r="U98" i="8"/>
  <c r="U99" i="8"/>
  <c r="U100" i="8"/>
  <c r="U101" i="8"/>
  <c r="U102" i="8"/>
  <c r="U103" i="8"/>
  <c r="U104" i="8"/>
  <c r="U105" i="8"/>
  <c r="W6" i="7"/>
  <c r="W7" i="7"/>
  <c r="W8" i="7"/>
  <c r="W9" i="7"/>
  <c r="W10" i="7"/>
  <c r="W11" i="7"/>
  <c r="W12" i="7"/>
  <c r="W13" i="7"/>
  <c r="W14" i="7"/>
  <c r="W15" i="7"/>
  <c r="W16" i="7"/>
  <c r="W17" i="7"/>
  <c r="W18" i="7"/>
  <c r="W19" i="7"/>
  <c r="W20" i="7"/>
  <c r="W21" i="7"/>
  <c r="W22" i="7"/>
  <c r="W23" i="7"/>
  <c r="W24" i="7"/>
  <c r="W25" i="7"/>
  <c r="W26" i="7"/>
  <c r="W27" i="7"/>
  <c r="W28" i="7"/>
  <c r="W29" i="7"/>
  <c r="W30" i="7"/>
  <c r="W31" i="7"/>
  <c r="W32" i="7"/>
  <c r="W33" i="7"/>
  <c r="W34" i="7"/>
  <c r="W35" i="7"/>
  <c r="W36" i="7"/>
  <c r="W37" i="7"/>
  <c r="W38" i="7"/>
  <c r="W39" i="7"/>
  <c r="W40" i="7"/>
  <c r="W41" i="7"/>
  <c r="W42" i="7"/>
  <c r="W43" i="7"/>
  <c r="W44" i="7"/>
  <c r="W45" i="7"/>
  <c r="W46" i="7"/>
  <c r="W47" i="7"/>
  <c r="W48" i="7"/>
  <c r="W49" i="7"/>
  <c r="W50" i="7"/>
  <c r="W51" i="7"/>
  <c r="W52" i="7"/>
  <c r="W53" i="7"/>
  <c r="W55" i="7"/>
  <c r="W56" i="7"/>
  <c r="W57" i="7"/>
  <c r="W58" i="7"/>
  <c r="W59" i="7"/>
  <c r="W60" i="7"/>
  <c r="W61" i="7"/>
  <c r="W62" i="7"/>
  <c r="W63" i="7"/>
  <c r="W64" i="7"/>
  <c r="W65" i="7"/>
  <c r="W66" i="7"/>
  <c r="W67" i="7"/>
  <c r="W68" i="7"/>
  <c r="W69" i="7"/>
  <c r="W70" i="7"/>
  <c r="W71" i="7"/>
  <c r="W72" i="7"/>
  <c r="W73" i="7"/>
  <c r="W74" i="7"/>
  <c r="W75" i="7"/>
  <c r="W76" i="7"/>
  <c r="W77" i="7"/>
  <c r="W78" i="7"/>
  <c r="W79" i="7"/>
  <c r="W80" i="7"/>
  <c r="W81" i="7"/>
  <c r="W82" i="7"/>
  <c r="W83" i="7"/>
  <c r="W84" i="7"/>
  <c r="W85" i="7"/>
  <c r="W86" i="7"/>
  <c r="W87" i="7"/>
  <c r="W88" i="7"/>
  <c r="W89" i="7"/>
  <c r="W90" i="7"/>
  <c r="W91" i="7"/>
  <c r="W92" i="7"/>
  <c r="W93" i="7"/>
  <c r="W94" i="7"/>
  <c r="W95" i="7"/>
  <c r="W96" i="7"/>
  <c r="W97" i="7"/>
  <c r="W98" i="7"/>
  <c r="W99" i="7"/>
  <c r="W100" i="7"/>
  <c r="W101" i="7"/>
  <c r="W102" i="7"/>
  <c r="W103" i="7"/>
  <c r="W104" i="7"/>
  <c r="W105" i="7"/>
  <c r="U6" i="6"/>
  <c r="U7" i="6"/>
  <c r="U8" i="6"/>
  <c r="U9" i="6"/>
  <c r="U10" i="6"/>
  <c r="U11" i="6"/>
  <c r="U12" i="6"/>
  <c r="U13" i="6"/>
  <c r="U14" i="6"/>
  <c r="U15" i="6"/>
  <c r="U21" i="6"/>
  <c r="U22" i="6"/>
  <c r="U23" i="6"/>
  <c r="U24" i="6"/>
  <c r="U25" i="6"/>
  <c r="U26" i="6"/>
  <c r="U27" i="6"/>
  <c r="U28" i="6"/>
  <c r="U29" i="6"/>
  <c r="U30" i="6"/>
  <c r="U31" i="6"/>
  <c r="U32" i="6"/>
  <c r="U33" i="6"/>
  <c r="U34" i="6"/>
  <c r="U35" i="6"/>
  <c r="U36" i="6"/>
  <c r="U37" i="6"/>
  <c r="U38" i="6"/>
  <c r="U39" i="6"/>
  <c r="U40" i="6"/>
  <c r="U41" i="6"/>
  <c r="U42" i="6"/>
  <c r="U43" i="6"/>
  <c r="U44" i="6"/>
  <c r="U45" i="6"/>
  <c r="U46" i="6"/>
  <c r="U47" i="6"/>
  <c r="U48" i="6"/>
  <c r="U49" i="6"/>
  <c r="U50" i="6"/>
  <c r="U51" i="6"/>
  <c r="U52" i="6"/>
  <c r="U53" i="6"/>
  <c r="U54" i="6"/>
  <c r="U55" i="6"/>
  <c r="U56" i="6"/>
  <c r="U57" i="6"/>
  <c r="U58" i="6"/>
  <c r="U59" i="6"/>
  <c r="U60" i="6"/>
  <c r="U61" i="6"/>
  <c r="U62" i="6"/>
  <c r="U63" i="6"/>
  <c r="U64" i="6"/>
  <c r="U65" i="6"/>
  <c r="U71" i="6"/>
  <c r="U72" i="6"/>
  <c r="U73" i="6"/>
  <c r="U75" i="6"/>
  <c r="U76" i="6"/>
  <c r="U77" i="6"/>
  <c r="U78" i="6"/>
  <c r="U79" i="6"/>
  <c r="U80" i="6"/>
  <c r="U81" i="6"/>
  <c r="U82" i="6"/>
  <c r="U83" i="6"/>
  <c r="U84" i="6"/>
  <c r="U85" i="6"/>
  <c r="U86" i="6"/>
  <c r="U87" i="6"/>
  <c r="U88" i="6"/>
  <c r="U89" i="6"/>
  <c r="U90" i="6"/>
  <c r="U91" i="6"/>
  <c r="U92" i="6"/>
  <c r="U93" i="6"/>
  <c r="U94" i="6"/>
  <c r="U95" i="6"/>
  <c r="U96" i="6"/>
  <c r="U97" i="6"/>
  <c r="U98" i="6"/>
  <c r="U99" i="6"/>
  <c r="U100" i="6"/>
  <c r="U101" i="6"/>
  <c r="U102" i="6"/>
  <c r="U103" i="6"/>
  <c r="U104" i="6"/>
  <c r="U105" i="6"/>
  <c r="U106" i="6"/>
  <c r="U107" i="6"/>
  <c r="U108" i="6"/>
  <c r="U109" i="6"/>
  <c r="U110" i="6"/>
  <c r="U111" i="6"/>
  <c r="U112" i="6"/>
  <c r="U113" i="6"/>
  <c r="U114" i="6"/>
  <c r="U115" i="6"/>
  <c r="U116" i="6"/>
  <c r="U117" i="6"/>
  <c r="U118" i="6"/>
  <c r="U119" i="6"/>
  <c r="U120" i="6"/>
  <c r="U121" i="6"/>
  <c r="U122" i="6"/>
  <c r="U123" i="6"/>
  <c r="U124" i="6"/>
  <c r="U125" i="6"/>
  <c r="U126" i="6"/>
  <c r="U127" i="6"/>
  <c r="U128" i="6"/>
  <c r="U129" i="6"/>
  <c r="U130" i="6"/>
  <c r="U141" i="6"/>
  <c r="U142" i="6"/>
  <c r="U143" i="6"/>
  <c r="U144" i="6"/>
  <c r="U145" i="6"/>
  <c r="U146" i="6"/>
  <c r="U147" i="6"/>
  <c r="U148" i="6"/>
  <c r="U149" i="6"/>
  <c r="U150" i="6"/>
  <c r="U151" i="6"/>
  <c r="U152" i="6"/>
  <c r="U153" i="6"/>
  <c r="U154" i="6"/>
  <c r="U155" i="6"/>
  <c r="U156" i="6"/>
  <c r="U157" i="6"/>
  <c r="U158" i="6"/>
  <c r="U159" i="6"/>
  <c r="U160" i="6"/>
  <c r="U161" i="6"/>
  <c r="U162" i="6"/>
  <c r="U163" i="6"/>
  <c r="U164" i="6"/>
  <c r="U165" i="6"/>
  <c r="U166" i="6"/>
  <c r="U167" i="6"/>
  <c r="U168" i="6"/>
  <c r="U169" i="6"/>
  <c r="U170" i="6"/>
  <c r="U171" i="6"/>
  <c r="U172" i="6"/>
  <c r="U173" i="6"/>
  <c r="U174" i="6"/>
  <c r="U175" i="6"/>
  <c r="U176" i="6"/>
  <c r="U177" i="6"/>
  <c r="U178" i="6"/>
  <c r="U179" i="6"/>
  <c r="U180" i="6"/>
  <c r="U181" i="6"/>
  <c r="U182" i="6"/>
  <c r="U183" i="6"/>
  <c r="U184" i="6"/>
  <c r="U185" i="6"/>
  <c r="U186" i="6"/>
  <c r="U187" i="6"/>
  <c r="U188" i="6"/>
  <c r="U189" i="6"/>
  <c r="U190" i="6"/>
  <c r="U196" i="6"/>
  <c r="U197" i="6"/>
  <c r="U198" i="6"/>
  <c r="U199" i="6"/>
  <c r="U200" i="6"/>
  <c r="U6" i="5"/>
  <c r="U7" i="5"/>
  <c r="U9" i="5"/>
  <c r="U10" i="5"/>
  <c r="U11" i="5"/>
  <c r="U12" i="5"/>
  <c r="U13" i="5"/>
  <c r="U14" i="5"/>
  <c r="U15" i="5"/>
  <c r="U16" i="5"/>
  <c r="U17" i="5"/>
  <c r="U18" i="5"/>
  <c r="U19" i="5"/>
  <c r="U20" i="5"/>
  <c r="U21" i="5"/>
  <c r="U22" i="5"/>
  <c r="U23" i="5"/>
  <c r="U24" i="5"/>
  <c r="U25" i="5"/>
  <c r="U26" i="5"/>
  <c r="U27" i="5"/>
  <c r="U28" i="5"/>
  <c r="U29" i="5"/>
  <c r="U30" i="5"/>
  <c r="U31" i="5"/>
  <c r="U32" i="5"/>
  <c r="U33" i="5"/>
  <c r="U34" i="5"/>
  <c r="U35" i="5"/>
  <c r="U36" i="5"/>
  <c r="U37" i="5"/>
  <c r="U38" i="5"/>
  <c r="U39" i="5"/>
  <c r="U40" i="5"/>
  <c r="U42" i="5"/>
  <c r="U43" i="5"/>
  <c r="U44" i="5"/>
  <c r="U45" i="5"/>
  <c r="U46" i="5"/>
  <c r="U47" i="5"/>
  <c r="U48" i="5"/>
  <c r="U49" i="5"/>
  <c r="U50" i="5"/>
  <c r="U56" i="5"/>
  <c r="U57" i="5"/>
  <c r="U58" i="5"/>
  <c r="U59" i="5"/>
  <c r="U61" i="5"/>
  <c r="U62" i="5"/>
  <c r="U63" i="5"/>
  <c r="U64" i="5"/>
  <c r="U65" i="5"/>
  <c r="U71" i="5"/>
  <c r="U72" i="5"/>
  <c r="U73" i="5"/>
  <c r="U75" i="5"/>
  <c r="U76" i="5"/>
  <c r="U77" i="5"/>
  <c r="U79" i="5"/>
  <c r="U80" i="5"/>
  <c r="U81" i="5"/>
  <c r="U82" i="5"/>
  <c r="U83" i="5"/>
  <c r="U84" i="5"/>
  <c r="U85" i="5"/>
  <c r="U86" i="5"/>
  <c r="U87" i="5"/>
  <c r="U88" i="5"/>
  <c r="U89" i="5"/>
  <c r="U90" i="5"/>
  <c r="U91" i="5"/>
  <c r="U92" i="5"/>
  <c r="U93" i="5"/>
  <c r="U94" i="5"/>
  <c r="U95" i="5"/>
  <c r="U96" i="5"/>
  <c r="U97" i="5"/>
  <c r="U98" i="5"/>
  <c r="U99" i="5"/>
  <c r="U100" i="5"/>
  <c r="U101" i="5"/>
  <c r="U102" i="5"/>
  <c r="U103" i="5"/>
  <c r="U104" i="5"/>
  <c r="U105" i="5"/>
  <c r="U106" i="5"/>
  <c r="U107" i="5"/>
  <c r="U108" i="5"/>
  <c r="U109" i="5"/>
  <c r="U110" i="5"/>
  <c r="U111" i="5"/>
  <c r="U112" i="5"/>
  <c r="U113" i="5"/>
  <c r="U114" i="5"/>
  <c r="U115" i="5"/>
  <c r="U121" i="5"/>
  <c r="U122" i="5"/>
  <c r="U123" i="5"/>
  <c r="U124" i="5"/>
  <c r="U125" i="5"/>
  <c r="U126" i="5"/>
  <c r="U127" i="5"/>
  <c r="U128" i="5"/>
  <c r="U129" i="5"/>
  <c r="U141" i="5"/>
  <c r="U142" i="5"/>
  <c r="U143" i="5"/>
  <c r="U144" i="5"/>
  <c r="U145" i="5"/>
  <c r="U146" i="5"/>
  <c r="U147" i="5"/>
  <c r="U148" i="5"/>
  <c r="U149" i="5"/>
  <c r="U150" i="5"/>
  <c r="U151" i="5"/>
  <c r="U152" i="5"/>
  <c r="U153" i="5"/>
  <c r="U154" i="5"/>
  <c r="U155" i="5"/>
  <c r="U156" i="5"/>
  <c r="U157" i="5"/>
  <c r="U158" i="5"/>
  <c r="U159" i="5"/>
  <c r="U160" i="5"/>
  <c r="U161" i="5"/>
  <c r="U162" i="5"/>
  <c r="U163" i="5"/>
  <c r="U164" i="5"/>
  <c r="U165" i="5"/>
  <c r="U166" i="5"/>
  <c r="U167" i="5"/>
  <c r="U168" i="5"/>
  <c r="U169" i="5"/>
  <c r="U170" i="5"/>
  <c r="U171" i="5"/>
  <c r="U172" i="5"/>
  <c r="U173" i="5"/>
  <c r="U174" i="5"/>
  <c r="U175" i="5"/>
  <c r="U176" i="5"/>
  <c r="U177" i="5"/>
  <c r="U178" i="5"/>
  <c r="U179" i="5"/>
  <c r="U180" i="5"/>
  <c r="U181" i="5"/>
  <c r="U182" i="5"/>
  <c r="U183" i="5"/>
  <c r="U184" i="5"/>
  <c r="U185" i="5"/>
  <c r="U186" i="5"/>
  <c r="U187" i="5"/>
  <c r="U188" i="5"/>
  <c r="U189" i="5"/>
  <c r="U190" i="5"/>
  <c r="U196" i="5"/>
  <c r="U197" i="5"/>
  <c r="U198" i="5"/>
  <c r="U199" i="5"/>
  <c r="U200" i="5"/>
  <c r="D43" i="13" l="1"/>
  <c r="U7" i="15"/>
  <c r="T7"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kishimoto</author>
    <author>村岡＿貢多（財政企画グループ）</author>
    <author xml:space="preserve"> </author>
  </authors>
  <commentList>
    <comment ref="F9" authorId="0" shapeId="0" xr:uid="{BE1EDC7E-A141-452D-8A7D-171D8BC11E91}">
      <text>
        <r>
          <rPr>
            <b/>
            <sz val="14"/>
            <color indexed="81"/>
            <rFont val="MS P ゴシック"/>
            <family val="3"/>
            <charset val="128"/>
          </rPr>
          <t>定償100</t>
        </r>
      </text>
    </comment>
    <comment ref="I9" authorId="0" shapeId="0" xr:uid="{CDB6ED8B-A3A8-4CDE-96EB-6BFC04044C04}">
      <text>
        <r>
          <rPr>
            <b/>
            <sz val="14"/>
            <color indexed="81"/>
            <rFont val="MS P ゴシック"/>
            <family val="3"/>
            <charset val="128"/>
          </rPr>
          <t>定償100</t>
        </r>
      </text>
    </comment>
    <comment ref="S9" authorId="0" shapeId="0" xr:uid="{B1BE730E-DD9B-4171-AAC6-A6676E11BB2D}">
      <text>
        <r>
          <rPr>
            <b/>
            <sz val="14"/>
            <color indexed="81"/>
            <rFont val="MS P ゴシック"/>
            <family val="3"/>
            <charset val="128"/>
          </rPr>
          <t>定償300</t>
        </r>
      </text>
    </comment>
    <comment ref="H11" authorId="0" shapeId="0" xr:uid="{5568A22F-070F-4B5E-8DA9-052A240D8769}">
      <text>
        <r>
          <rPr>
            <b/>
            <sz val="14"/>
            <color indexed="81"/>
            <rFont val="MS P ゴシック"/>
            <family val="3"/>
            <charset val="128"/>
          </rPr>
          <t>定償100</t>
        </r>
      </text>
    </comment>
    <comment ref="I11" authorId="0" shapeId="0" xr:uid="{32BDE6FC-EA35-4F8C-A5D8-C1DB7AC55D80}">
      <text>
        <r>
          <rPr>
            <b/>
            <sz val="14"/>
            <color indexed="81"/>
            <rFont val="MS P ゴシック"/>
            <family val="3"/>
            <charset val="128"/>
          </rPr>
          <t>定償100</t>
        </r>
      </text>
    </comment>
    <comment ref="V11" authorId="0" shapeId="0" xr:uid="{B251BA8C-F3A0-411F-92C2-C262F1C14AE2}">
      <text>
        <r>
          <rPr>
            <b/>
            <sz val="14"/>
            <color indexed="81"/>
            <rFont val="MS P ゴシック"/>
            <family val="3"/>
            <charset val="128"/>
          </rPr>
          <t>定償100</t>
        </r>
      </text>
    </comment>
    <comment ref="W11" authorId="1" shapeId="0" xr:uid="{3A56D9F2-FE4A-45D7-9E6E-369CD62AC32F}">
      <text>
        <r>
          <rPr>
            <b/>
            <sz val="14"/>
            <color indexed="81"/>
            <rFont val="MS P ゴシック"/>
            <family val="3"/>
            <charset val="128"/>
          </rPr>
          <t>定償50</t>
        </r>
      </text>
    </comment>
    <comment ref="W13" authorId="0" shapeId="0" xr:uid="{A9A8A0E0-A3DB-490E-98E5-AFB628F24644}">
      <text>
        <r>
          <rPr>
            <b/>
            <sz val="14"/>
            <color indexed="81"/>
            <rFont val="MS P ゴシック"/>
            <family val="3"/>
            <charset val="128"/>
          </rPr>
          <t>定償50</t>
        </r>
      </text>
    </comment>
    <comment ref="H18" authorId="0" shapeId="0" xr:uid="{3CA9B8AC-F74D-4248-941F-FF71FAAA2F32}">
      <text>
        <r>
          <rPr>
            <b/>
            <sz val="14"/>
            <color indexed="81"/>
            <rFont val="MS P ゴシック"/>
            <family val="3"/>
            <charset val="128"/>
          </rPr>
          <t>定償150</t>
        </r>
      </text>
    </comment>
    <comment ref="L18" authorId="0" shapeId="0" xr:uid="{C7758636-D283-4BA7-91FA-A83AFEE6B932}">
      <text>
        <r>
          <rPr>
            <b/>
            <sz val="14"/>
            <color indexed="81"/>
            <rFont val="MS P ゴシック"/>
            <family val="3"/>
            <charset val="128"/>
          </rPr>
          <t>定償150</t>
        </r>
      </text>
    </comment>
    <comment ref="U18" authorId="0" shapeId="0" xr:uid="{EFD87166-D494-44F0-88D1-1163D46BACC4}">
      <text>
        <r>
          <rPr>
            <b/>
            <sz val="14"/>
            <color indexed="81"/>
            <rFont val="MS P ゴシック"/>
            <family val="3"/>
            <charset val="128"/>
          </rPr>
          <t>定償200</t>
        </r>
      </text>
    </comment>
    <comment ref="W18" authorId="0" shapeId="0" xr:uid="{23DEF7AE-F609-4343-9A44-B6F6743F1AB6}">
      <text>
        <r>
          <rPr>
            <b/>
            <sz val="14"/>
            <color indexed="81"/>
            <rFont val="MS P ゴシック"/>
            <family val="3"/>
            <charset val="128"/>
          </rPr>
          <t>定償100</t>
        </r>
      </text>
    </comment>
    <comment ref="I42" authorId="0" shapeId="0" xr:uid="{4B401276-C564-43BC-9838-61496FAF353B}">
      <text>
        <r>
          <rPr>
            <b/>
            <sz val="14"/>
            <color indexed="81"/>
            <rFont val="MS P ゴシック"/>
            <family val="3"/>
            <charset val="128"/>
          </rPr>
          <t>定償100</t>
        </r>
      </text>
    </comment>
    <comment ref="V42" authorId="0" shapeId="0" xr:uid="{289B3C8C-ADB8-4E4B-829E-F69AF7119A6E}">
      <text>
        <r>
          <rPr>
            <b/>
            <sz val="14"/>
            <color indexed="81"/>
            <rFont val="MS P ゴシック"/>
            <family val="3"/>
            <charset val="128"/>
          </rPr>
          <t>定償100</t>
        </r>
      </text>
    </comment>
    <comment ref="G45" authorId="0" shapeId="0" xr:uid="{F7F19CBC-4A4D-4F04-A088-BFCDD99CD0B4}">
      <text>
        <r>
          <rPr>
            <b/>
            <sz val="14"/>
            <color indexed="81"/>
            <rFont val="MS P ゴシック"/>
            <family val="3"/>
            <charset val="128"/>
          </rPr>
          <t>定償100</t>
        </r>
      </text>
    </comment>
    <comment ref="T45" authorId="0" shapeId="0" xr:uid="{77A770F9-CBE0-4664-8833-EADEE6E1D0D0}">
      <text>
        <r>
          <rPr>
            <b/>
            <sz val="14"/>
            <color indexed="81"/>
            <rFont val="MS P ゴシック"/>
            <family val="3"/>
            <charset val="128"/>
          </rPr>
          <t>定償100</t>
        </r>
      </text>
    </comment>
    <comment ref="W51" authorId="0" shapeId="0" xr:uid="{E260181C-6356-45D8-8B66-44E25421FAA0}">
      <text>
        <r>
          <rPr>
            <b/>
            <sz val="14"/>
            <color indexed="81"/>
            <rFont val="MS P ゴシック"/>
            <family val="3"/>
            <charset val="128"/>
          </rPr>
          <t>定償100</t>
        </r>
      </text>
    </comment>
    <comment ref="J54" authorId="0" shapeId="0" xr:uid="{251FF45C-3C15-4140-980A-23B1932441FA}">
      <text>
        <r>
          <rPr>
            <b/>
            <sz val="14"/>
            <color indexed="81"/>
            <rFont val="MS P ゴシック"/>
            <family val="3"/>
            <charset val="128"/>
          </rPr>
          <t>定償100</t>
        </r>
      </text>
    </comment>
    <comment ref="S63" authorId="0" shapeId="0" xr:uid="{B9844D7D-B578-4F8E-899E-3EEBE8977C31}">
      <text>
        <r>
          <rPr>
            <b/>
            <sz val="14"/>
            <color indexed="81"/>
            <rFont val="MS P ゴシック"/>
            <family val="3"/>
            <charset val="128"/>
          </rPr>
          <t>定償100</t>
        </r>
      </text>
    </comment>
    <comment ref="E72" authorId="0" shapeId="0" xr:uid="{2C8F0412-C785-40B7-A6A0-35CA68BAD4C1}">
      <text>
        <r>
          <rPr>
            <b/>
            <sz val="14"/>
            <color indexed="81"/>
            <rFont val="MS P ゴシック"/>
            <family val="3"/>
            <charset val="128"/>
          </rPr>
          <t>定償150</t>
        </r>
      </text>
    </comment>
    <comment ref="J72" authorId="0" shapeId="0" xr:uid="{50F03E49-3B0A-4E05-8AA6-38C99FD7D6C7}">
      <text>
        <r>
          <rPr>
            <b/>
            <sz val="14"/>
            <color indexed="81"/>
            <rFont val="MS P ゴシック"/>
            <family val="3"/>
            <charset val="128"/>
          </rPr>
          <t>定償100</t>
        </r>
      </text>
    </comment>
    <comment ref="R72" authorId="0" shapeId="0" xr:uid="{43373568-1D33-430B-8710-8FE4E9079EA3}">
      <text>
        <r>
          <rPr>
            <b/>
            <sz val="14"/>
            <color indexed="81"/>
            <rFont val="MS P ゴシック"/>
            <family val="3"/>
            <charset val="128"/>
          </rPr>
          <t>定償200</t>
        </r>
      </text>
    </comment>
    <comment ref="T73" authorId="0" shapeId="0" xr:uid="{49FF6E05-736D-4D97-A51E-9B39DDE66E60}">
      <text>
        <r>
          <rPr>
            <b/>
            <sz val="14"/>
            <color indexed="81"/>
            <rFont val="MS P ゴシック"/>
            <family val="3"/>
            <charset val="128"/>
          </rPr>
          <t>定償100</t>
        </r>
      </text>
    </comment>
    <comment ref="E74" authorId="0" shapeId="0" xr:uid="{5C2A8393-CA75-4C38-99E0-34F42595051C}">
      <text>
        <r>
          <rPr>
            <b/>
            <sz val="14"/>
            <color indexed="81"/>
            <rFont val="MS P ゴシック"/>
            <family val="3"/>
            <charset val="128"/>
          </rPr>
          <t>定償150</t>
        </r>
      </text>
    </comment>
    <comment ref="J74" authorId="0" shapeId="0" xr:uid="{C8678F96-BAFD-432D-8E4B-F7642AC88433}">
      <text>
        <r>
          <rPr>
            <b/>
            <sz val="14"/>
            <color indexed="81"/>
            <rFont val="MS P ゴシック"/>
            <family val="3"/>
            <charset val="128"/>
          </rPr>
          <t>定償100</t>
        </r>
      </text>
    </comment>
    <comment ref="R74" authorId="0" shapeId="0" xr:uid="{94D33AB7-3EE6-4B1F-A9BB-4696C2658C2B}">
      <text>
        <r>
          <rPr>
            <b/>
            <sz val="14"/>
            <color indexed="81"/>
            <rFont val="MS P ゴシック"/>
            <family val="3"/>
            <charset val="128"/>
          </rPr>
          <t>定償200</t>
        </r>
      </text>
    </comment>
    <comment ref="D81" authorId="0" shapeId="0" xr:uid="{0E0D50FA-E4C2-40C6-958B-F1D45BD8B5CE}">
      <text>
        <r>
          <rPr>
            <b/>
            <sz val="14"/>
            <color indexed="81"/>
            <rFont val="MS P ゴシック"/>
            <family val="3"/>
            <charset val="128"/>
          </rPr>
          <t>定償300</t>
        </r>
      </text>
    </comment>
    <comment ref="J81" authorId="0" shapeId="0" xr:uid="{EA7C5B21-B1D9-43FD-8774-58A8CF7B6A82}">
      <text>
        <r>
          <rPr>
            <b/>
            <sz val="14"/>
            <color indexed="81"/>
            <rFont val="MS P ゴシック"/>
            <family val="3"/>
            <charset val="128"/>
          </rPr>
          <t>定償200</t>
        </r>
      </text>
    </comment>
    <comment ref="Q81" authorId="0" shapeId="0" xr:uid="{C05A1D24-4518-4482-A7DB-CE76FF1886EE}">
      <text>
        <r>
          <rPr>
            <b/>
            <sz val="14"/>
            <color indexed="81"/>
            <rFont val="MS P ゴシック"/>
            <family val="3"/>
            <charset val="128"/>
          </rPr>
          <t>定償200</t>
        </r>
      </text>
    </comment>
    <comment ref="W81" authorId="0" shapeId="0" xr:uid="{D0536A56-DCF3-4E5B-8524-8A3EE8607BB5}">
      <text>
        <r>
          <rPr>
            <b/>
            <sz val="14"/>
            <color indexed="81"/>
            <rFont val="MS P ゴシック"/>
            <family val="3"/>
            <charset val="128"/>
          </rPr>
          <t>定償200</t>
        </r>
      </text>
    </comment>
    <comment ref="D83" authorId="0" shapeId="0" xr:uid="{B6B68347-DF24-4AA3-9EB9-B5EDA6C7308D}">
      <text>
        <r>
          <rPr>
            <b/>
            <sz val="14"/>
            <color indexed="81"/>
            <rFont val="MS P ゴシック"/>
            <family val="3"/>
            <charset val="128"/>
          </rPr>
          <t>定償200</t>
        </r>
      </text>
    </comment>
    <comment ref="J83" authorId="0" shapeId="0" xr:uid="{D1F54457-D08F-4ED1-8A59-5FBE9CD9C941}">
      <text>
        <r>
          <rPr>
            <b/>
            <sz val="14"/>
            <color indexed="81"/>
            <rFont val="MS P ゴシック"/>
            <family val="3"/>
            <charset val="128"/>
          </rPr>
          <t>定償200</t>
        </r>
      </text>
    </comment>
    <comment ref="Q83" authorId="0" shapeId="0" xr:uid="{849DB184-7E04-454F-BEF1-CDAC7FEF4BA6}">
      <text>
        <r>
          <rPr>
            <b/>
            <sz val="14"/>
            <color indexed="81"/>
            <rFont val="MS P ゴシック"/>
            <family val="3"/>
            <charset val="128"/>
          </rPr>
          <t>定償200</t>
        </r>
      </text>
    </comment>
    <comment ref="W83" authorId="0" shapeId="0" xr:uid="{30B9E058-A5B6-4C17-A33D-55B39B3D2CA3}">
      <text>
        <r>
          <rPr>
            <b/>
            <sz val="14"/>
            <color indexed="81"/>
            <rFont val="MS P ゴシック"/>
            <family val="3"/>
            <charset val="128"/>
          </rPr>
          <t>定償100</t>
        </r>
      </text>
    </comment>
    <comment ref="I99" authorId="0" shapeId="0" xr:uid="{F0E4C326-997A-48D5-8993-DC254DCA804E}">
      <text>
        <r>
          <rPr>
            <b/>
            <sz val="14"/>
            <color indexed="81"/>
            <rFont val="MS P ゴシック"/>
            <family val="3"/>
            <charset val="128"/>
          </rPr>
          <t>定償200</t>
        </r>
      </text>
    </comment>
    <comment ref="V99" authorId="0" shapeId="0" xr:uid="{0FDBA0E3-B491-4742-8F4F-4D9C11B3719A}">
      <text>
        <r>
          <rPr>
            <b/>
            <sz val="14"/>
            <color indexed="81"/>
            <rFont val="MS P ゴシック"/>
            <family val="3"/>
            <charset val="128"/>
          </rPr>
          <t>定償200</t>
        </r>
      </text>
    </comment>
    <comment ref="G126" authorId="0" shapeId="0" xr:uid="{6FE38B1B-827D-4465-9CD8-0FB318E520FD}">
      <text>
        <r>
          <rPr>
            <b/>
            <sz val="14"/>
            <color indexed="81"/>
            <rFont val="MS P ゴシック"/>
            <family val="3"/>
            <charset val="128"/>
          </rPr>
          <t>定償150</t>
        </r>
      </text>
    </comment>
    <comment ref="T126" authorId="2" shapeId="0" xr:uid="{44A300C2-5949-4344-B187-3EA00016C5D8}">
      <text>
        <r>
          <rPr>
            <sz val="14"/>
            <color indexed="81"/>
            <rFont val="MS P ゴシック"/>
            <family val="3"/>
            <charset val="128"/>
          </rPr>
          <t>定償300</t>
        </r>
      </text>
    </comment>
    <comment ref="G128" authorId="0" shapeId="0" xr:uid="{C86F6FEF-B077-4E2C-A962-51E8AAD2DB7A}">
      <text>
        <r>
          <rPr>
            <b/>
            <sz val="14"/>
            <color indexed="81"/>
            <rFont val="MS P ゴシック"/>
            <family val="3"/>
            <charset val="128"/>
          </rPr>
          <t>定償300</t>
        </r>
      </text>
    </comment>
    <comment ref="N128" authorId="0" shapeId="0" xr:uid="{4063B01E-75D2-4C70-91A8-70F9FF6DC697}">
      <text>
        <r>
          <rPr>
            <b/>
            <sz val="14"/>
            <color indexed="81"/>
            <rFont val="MS P ゴシック"/>
            <family val="3"/>
            <charset val="128"/>
          </rPr>
          <t>定償100</t>
        </r>
      </text>
    </comment>
    <comment ref="T128" authorId="2" shapeId="0" xr:uid="{4DF27A60-7E6D-44E3-B8A7-5DFE524B4B7C}">
      <text>
        <r>
          <rPr>
            <sz val="14"/>
            <color indexed="81"/>
            <rFont val="MS P ゴシック"/>
            <family val="3"/>
            <charset val="128"/>
          </rPr>
          <t>定償300</t>
        </r>
      </text>
    </comment>
    <comment ref="W130" authorId="0" shapeId="0" xr:uid="{D1481F40-BADF-49A4-BCAF-BEB587160730}">
      <text>
        <r>
          <rPr>
            <b/>
            <sz val="14"/>
            <color indexed="81"/>
            <rFont val="MS P ゴシック"/>
            <family val="3"/>
            <charset val="128"/>
          </rPr>
          <t>定償250</t>
        </r>
      </text>
    </comment>
    <comment ref="I144" authorId="0" shapeId="0" xr:uid="{EE0212AD-872D-423A-910D-E404750E54EB}">
      <text>
        <r>
          <rPr>
            <b/>
            <sz val="14"/>
            <color indexed="81"/>
            <rFont val="MS P ゴシック"/>
            <family val="3"/>
            <charset val="128"/>
          </rPr>
          <t>定償100</t>
        </r>
      </text>
    </comment>
    <comment ref="L144" authorId="0" shapeId="0" xr:uid="{EB02C2FA-5C7A-4CB2-809E-E00BAE8EC8C7}">
      <text>
        <r>
          <rPr>
            <b/>
            <sz val="14"/>
            <color indexed="81"/>
            <rFont val="MS P ゴシック"/>
            <family val="3"/>
            <charset val="128"/>
          </rPr>
          <t>定償100</t>
        </r>
      </text>
    </comment>
    <comment ref="V146" authorId="0" shapeId="0" xr:uid="{D05C00C0-F109-46EF-AD1C-C6E8B5361360}">
      <text>
        <r>
          <rPr>
            <b/>
            <sz val="14"/>
            <color indexed="81"/>
            <rFont val="MS P ゴシック"/>
            <family val="3"/>
            <charset val="128"/>
          </rPr>
          <t>定償200</t>
        </r>
      </text>
    </comment>
    <comment ref="W146" authorId="0" shapeId="0" xr:uid="{0633D11E-4CC9-44F1-8401-E563C291BCF2}">
      <text>
        <r>
          <rPr>
            <b/>
            <sz val="14"/>
            <color indexed="81"/>
            <rFont val="MS P ゴシック"/>
            <family val="3"/>
            <charset val="128"/>
          </rPr>
          <t>定償100</t>
        </r>
      </text>
    </comment>
    <comment ref="H162" authorId="0" shapeId="0" xr:uid="{F8AE5719-2D72-4E3A-81FF-EB2C6C58C297}">
      <text>
        <r>
          <rPr>
            <b/>
            <sz val="14"/>
            <color indexed="81"/>
            <rFont val="MS P ゴシック"/>
            <family val="3"/>
            <charset val="128"/>
          </rPr>
          <t>定償200</t>
        </r>
      </text>
    </comment>
    <comment ref="K162" authorId="0" shapeId="0" xr:uid="{E6DC1B6F-90E5-4436-9A4D-1CD2C9526749}">
      <text>
        <r>
          <rPr>
            <b/>
            <sz val="14"/>
            <color indexed="81"/>
            <rFont val="MS P ゴシック"/>
            <family val="3"/>
            <charset val="128"/>
          </rPr>
          <t>定償100</t>
        </r>
      </text>
    </comment>
    <comment ref="R162" authorId="0" shapeId="0" xr:uid="{8206842C-1F23-440E-817D-3BD53367BF78}">
      <text>
        <r>
          <rPr>
            <b/>
            <sz val="14"/>
            <color indexed="81"/>
            <rFont val="MS P ゴシック"/>
            <family val="3"/>
            <charset val="128"/>
          </rPr>
          <t>定償200</t>
        </r>
      </text>
    </comment>
    <comment ref="U162" authorId="0" shapeId="0" xr:uid="{BE7F8CD9-3D48-4F4B-8FE4-D0B1EA37676A}">
      <text>
        <r>
          <rPr>
            <b/>
            <sz val="14"/>
            <color indexed="81"/>
            <rFont val="MS P ゴシック"/>
            <family val="3"/>
            <charset val="128"/>
          </rPr>
          <t>定償200</t>
        </r>
      </text>
    </comment>
    <comment ref="E164" authorId="0" shapeId="0" xr:uid="{E26EEB40-A845-452D-B458-030683BB1B5C}">
      <text>
        <r>
          <rPr>
            <b/>
            <sz val="14"/>
            <color indexed="81"/>
            <rFont val="MS P ゴシック"/>
            <family val="3"/>
            <charset val="128"/>
          </rPr>
          <t>定償200</t>
        </r>
      </text>
    </comment>
    <comment ref="S164" authorId="0" shapeId="0" xr:uid="{7B64587E-EDE4-43CA-B7FE-CB8FC4325F28}">
      <text>
        <r>
          <rPr>
            <b/>
            <sz val="14"/>
            <color indexed="81"/>
            <rFont val="MS P ゴシック"/>
            <family val="3"/>
            <charset val="128"/>
          </rPr>
          <t>定償100</t>
        </r>
      </text>
    </comment>
    <comment ref="L173" authorId="0" shapeId="0" xr:uid="{F37220E5-298D-4911-B2A2-DD9FF14D3D79}">
      <text>
        <r>
          <rPr>
            <b/>
            <sz val="14"/>
            <color indexed="81"/>
            <rFont val="MS P ゴシック"/>
            <family val="3"/>
            <charset val="128"/>
          </rPr>
          <t>定償200</t>
        </r>
      </text>
    </comment>
    <comment ref="D198" authorId="0" shapeId="0" xr:uid="{4BC62CAB-7D98-4060-8D67-8609D164664E}">
      <text>
        <r>
          <rPr>
            <b/>
            <sz val="14"/>
            <color indexed="81"/>
            <rFont val="MS P ゴシック"/>
            <family val="3"/>
            <charset val="128"/>
          </rPr>
          <t>定償100</t>
        </r>
      </text>
    </comment>
    <comment ref="J198" authorId="0" shapeId="0" xr:uid="{73F47049-0692-43DA-A19E-956DD770CAAA}">
      <text>
        <r>
          <rPr>
            <b/>
            <sz val="14"/>
            <color indexed="81"/>
            <rFont val="MS P ゴシック"/>
            <family val="3"/>
            <charset val="128"/>
          </rPr>
          <t>定償100</t>
        </r>
      </text>
    </comment>
    <comment ref="Q198" authorId="0" shapeId="0" xr:uid="{97F737E8-29AD-4732-B7CD-6AF5D2A6FF48}">
      <text>
        <r>
          <rPr>
            <b/>
            <sz val="14"/>
            <color indexed="81"/>
            <rFont val="MS P ゴシック"/>
            <family val="3"/>
            <charset val="128"/>
          </rPr>
          <t>定償150</t>
        </r>
      </text>
    </comment>
    <comment ref="J200" authorId="0" shapeId="0" xr:uid="{43F6995B-7FEC-43AF-985C-35F9E350F698}">
      <text>
        <r>
          <rPr>
            <b/>
            <sz val="14"/>
            <color indexed="81"/>
            <rFont val="MS P ゴシック"/>
            <family val="3"/>
            <charset val="128"/>
          </rPr>
          <t>定償100</t>
        </r>
      </text>
    </comment>
    <comment ref="W202" authorId="0" shapeId="0" xr:uid="{EEF49028-44EF-4F77-8F0C-7332185D47E1}">
      <text>
        <r>
          <rPr>
            <b/>
            <sz val="14"/>
            <color indexed="81"/>
            <rFont val="MS P ゴシック"/>
            <family val="3"/>
            <charset val="128"/>
          </rPr>
          <t>定償150</t>
        </r>
      </text>
    </comment>
    <comment ref="F216" authorId="0" shapeId="0" xr:uid="{25B428B0-5B31-4CB2-8EB5-1EDF450C5DE8}">
      <text>
        <r>
          <rPr>
            <b/>
            <sz val="14"/>
            <color indexed="81"/>
            <rFont val="MS P ゴシック"/>
            <family val="3"/>
            <charset val="128"/>
          </rPr>
          <t>定償100</t>
        </r>
      </text>
    </comment>
    <comment ref="S216" authorId="0" shapeId="0" xr:uid="{5713C468-A354-4970-9E3B-9CC7111D42C7}">
      <text>
        <r>
          <rPr>
            <b/>
            <sz val="14"/>
            <color indexed="81"/>
            <rFont val="MS P ゴシック"/>
            <family val="3"/>
            <charset val="128"/>
          </rPr>
          <t>定償200</t>
        </r>
      </text>
    </comment>
    <comment ref="W216" authorId="0" shapeId="0" xr:uid="{C44FA5C6-54C8-4744-82CA-1B8BB5A9C365}">
      <text>
        <r>
          <rPr>
            <b/>
            <sz val="14"/>
            <color indexed="81"/>
            <rFont val="MS P ゴシック"/>
            <family val="3"/>
            <charset val="128"/>
          </rPr>
          <t>定償100</t>
        </r>
      </text>
    </comment>
    <comment ref="E218" authorId="0" shapeId="0" xr:uid="{C08F69C9-6CFB-4771-9C06-3C42FCA93022}">
      <text>
        <r>
          <rPr>
            <b/>
            <sz val="14"/>
            <color indexed="81"/>
            <rFont val="MS P ゴシック"/>
            <family val="3"/>
            <charset val="128"/>
          </rPr>
          <t>定償100</t>
        </r>
      </text>
    </comment>
    <comment ref="I218" authorId="0" shapeId="0" xr:uid="{11C7C248-BCC6-424F-B812-6EC0ACA0A860}">
      <text>
        <r>
          <rPr>
            <b/>
            <sz val="14"/>
            <color indexed="81"/>
            <rFont val="MS P ゴシック"/>
            <family val="3"/>
            <charset val="128"/>
          </rPr>
          <t>定償100</t>
        </r>
      </text>
    </comment>
    <comment ref="S218" authorId="0" shapeId="0" xr:uid="{DCB483A8-6E70-468D-9A2D-4594CA1D3712}">
      <text>
        <r>
          <rPr>
            <b/>
            <sz val="14"/>
            <color indexed="81"/>
            <rFont val="MS P ゴシック"/>
            <family val="3"/>
            <charset val="128"/>
          </rPr>
          <t>定償100</t>
        </r>
      </text>
    </comment>
    <comment ref="I225" authorId="0" shapeId="0" xr:uid="{C860ED56-F8C9-4B1E-A257-6D8F81B56573}">
      <text>
        <r>
          <rPr>
            <b/>
            <sz val="14"/>
            <color indexed="81"/>
            <rFont val="MS P ゴシック"/>
            <family val="3"/>
            <charset val="128"/>
          </rPr>
          <t>定償100</t>
        </r>
      </text>
    </comment>
    <comment ref="Q225" authorId="0" shapeId="0" xr:uid="{9B1934B9-C3C5-4FAC-B3B3-396CC85DF88B}">
      <text>
        <r>
          <rPr>
            <b/>
            <sz val="14"/>
            <color indexed="81"/>
            <rFont val="MS P ゴシック"/>
            <family val="3"/>
            <charset val="128"/>
          </rPr>
          <t>定償100</t>
        </r>
      </text>
    </comment>
    <comment ref="V225" authorId="0" shapeId="0" xr:uid="{29C05658-0A9F-4EDD-8A11-EF292BF0AB30}">
      <text>
        <r>
          <rPr>
            <b/>
            <sz val="14"/>
            <color indexed="81"/>
            <rFont val="MS P ゴシック"/>
            <family val="3"/>
            <charset val="128"/>
          </rPr>
          <t>定償200</t>
        </r>
      </text>
    </comment>
    <comment ref="I254" authorId="0" shapeId="0" xr:uid="{15D5AD03-966C-4BCD-9EDD-03D0EC6F68B1}">
      <text>
        <r>
          <rPr>
            <b/>
            <sz val="14"/>
            <color indexed="81"/>
            <rFont val="MS P ゴシック"/>
            <family val="3"/>
            <charset val="128"/>
          </rPr>
          <t>定償120</t>
        </r>
      </text>
    </comment>
    <comment ref="V254" authorId="0" shapeId="0" xr:uid="{1CD13177-D62E-462D-8A0C-43F09EB628E5}">
      <text>
        <r>
          <rPr>
            <b/>
            <sz val="14"/>
            <color indexed="81"/>
            <rFont val="MS P ゴシック"/>
            <family val="3"/>
            <charset val="128"/>
          </rPr>
          <t>定償150</t>
        </r>
      </text>
    </comment>
    <comment ref="H261" authorId="0" shapeId="0" xr:uid="{A60D67B5-3F22-4D8A-8877-D434728203BF}">
      <text>
        <r>
          <rPr>
            <b/>
            <sz val="14"/>
            <color indexed="81"/>
            <rFont val="MS P ゴシック"/>
            <family val="3"/>
            <charset val="128"/>
          </rPr>
          <t>定償100</t>
        </r>
      </text>
    </comment>
    <comment ref="U261" authorId="0" shapeId="0" xr:uid="{45D6FF53-8D62-43FD-AA93-E4C04ED68C6E}">
      <text>
        <r>
          <rPr>
            <b/>
            <sz val="14"/>
            <color indexed="81"/>
            <rFont val="MS P ゴシック"/>
            <family val="3"/>
            <charset val="128"/>
          </rPr>
          <t>定償100</t>
        </r>
      </text>
    </comment>
    <comment ref="G279" authorId="0" shapeId="0" xr:uid="{C3F4EDB8-DAD6-4820-8385-8DAF94ADF93B}">
      <text>
        <r>
          <rPr>
            <b/>
            <sz val="14"/>
            <color indexed="81"/>
            <rFont val="MS P ゴシック"/>
            <family val="3"/>
            <charset val="128"/>
          </rPr>
          <t>定償100</t>
        </r>
      </text>
    </comment>
    <comment ref="T279" authorId="0" shapeId="0" xr:uid="{12DF4524-8DE3-4D3E-A7A0-9C9D01AECAAA}">
      <text>
        <r>
          <rPr>
            <b/>
            <sz val="14"/>
            <color indexed="81"/>
            <rFont val="MS P ゴシック"/>
            <family val="3"/>
            <charset val="128"/>
          </rPr>
          <t>定償100</t>
        </r>
      </text>
    </comment>
    <comment ref="K297" authorId="0" shapeId="0" xr:uid="{AADF2ADA-3507-4B8F-B176-6E60FDC163DA}">
      <text>
        <r>
          <rPr>
            <b/>
            <sz val="14"/>
            <color indexed="81"/>
            <rFont val="MS P ゴシック"/>
            <family val="3"/>
            <charset val="128"/>
          </rPr>
          <t>定償150</t>
        </r>
      </text>
    </comment>
    <comment ref="F299" authorId="0" shapeId="0" xr:uid="{B6A3A36F-BBAE-4300-96F4-7E8DAE54EFB2}">
      <text>
        <r>
          <rPr>
            <b/>
            <sz val="14"/>
            <color indexed="81"/>
            <rFont val="MS P ゴシック"/>
            <family val="3"/>
            <charset val="128"/>
          </rPr>
          <t>定償100</t>
        </r>
      </text>
    </comment>
    <comment ref="H315" authorId="0" shapeId="0" xr:uid="{E27EA473-69B2-4A3D-B2C4-248D03B24CDC}">
      <text>
        <r>
          <rPr>
            <b/>
            <sz val="14"/>
            <color indexed="81"/>
            <rFont val="MS P ゴシック"/>
            <family val="3"/>
            <charset val="128"/>
          </rPr>
          <t>定償100</t>
        </r>
      </text>
    </comment>
    <comment ref="U315" authorId="0" shapeId="0" xr:uid="{2511A67A-BA84-4195-A4EC-4A6220D38C7D}">
      <text>
        <r>
          <rPr>
            <b/>
            <sz val="14"/>
            <color indexed="81"/>
            <rFont val="MS P ゴシック"/>
            <family val="3"/>
            <charset val="128"/>
          </rPr>
          <t>定償100</t>
        </r>
      </text>
    </comment>
    <comment ref="V324" authorId="0" shapeId="0" xr:uid="{91947E4D-C0A6-41C4-8376-C56208DF3CAD}">
      <text>
        <r>
          <rPr>
            <b/>
            <sz val="14"/>
            <color indexed="81"/>
            <rFont val="MS P ゴシック"/>
            <family val="3"/>
            <charset val="128"/>
          </rPr>
          <t>定償100</t>
        </r>
      </text>
    </comment>
    <comment ref="J326" authorId="0" shapeId="0" xr:uid="{8A9D4430-F677-4F31-A163-61507CE42F2F}">
      <text>
        <r>
          <rPr>
            <b/>
            <sz val="14"/>
            <color indexed="81"/>
            <rFont val="MS P ゴシック"/>
            <family val="3"/>
            <charset val="128"/>
          </rPr>
          <t>定償100</t>
        </r>
      </text>
    </comment>
    <comment ref="V326" authorId="0" shapeId="0" xr:uid="{AC195ADD-8A45-4246-BC5D-85A71A9F90EE}">
      <text>
        <r>
          <rPr>
            <b/>
            <sz val="14"/>
            <color indexed="81"/>
            <rFont val="MS P ゴシック"/>
            <family val="3"/>
            <charset val="128"/>
          </rPr>
          <t>定償100</t>
        </r>
      </text>
    </comment>
    <comment ref="G333" authorId="0" shapeId="0" xr:uid="{911F9065-D441-4F28-83D9-E08C18C6885E}">
      <text>
        <r>
          <rPr>
            <b/>
            <sz val="14"/>
            <color indexed="81"/>
            <rFont val="MS P ゴシック"/>
            <family val="3"/>
            <charset val="128"/>
          </rPr>
          <t>定償150</t>
        </r>
      </text>
    </comment>
    <comment ref="T333" authorId="0" shapeId="0" xr:uid="{ED13C8CE-3964-45DB-AE8D-92E4663CF799}">
      <text>
        <r>
          <rPr>
            <b/>
            <sz val="14"/>
            <color indexed="81"/>
            <rFont val="MS P ゴシック"/>
            <family val="3"/>
            <charset val="128"/>
          </rPr>
          <t>定償100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kishimoto</author>
  </authors>
  <commentList>
    <comment ref="S9" authorId="0" shapeId="0" xr:uid="{A87AA353-5D46-4F62-8629-948084E0ED37}">
      <text>
        <r>
          <rPr>
            <b/>
            <sz val="14"/>
            <color indexed="81"/>
            <rFont val="MS P ゴシック"/>
            <family val="3"/>
            <charset val="128"/>
          </rPr>
          <t>定償200</t>
        </r>
      </text>
    </comment>
    <comment ref="H11" authorId="0" shapeId="0" xr:uid="{395F8846-A075-47FC-AD3F-AB7F6288AA8E}">
      <text>
        <r>
          <rPr>
            <b/>
            <sz val="14"/>
            <color indexed="81"/>
            <rFont val="MS P ゴシック"/>
            <family val="3"/>
            <charset val="128"/>
          </rPr>
          <t>定償150</t>
        </r>
      </text>
    </comment>
    <comment ref="U11" authorId="0" shapeId="0" xr:uid="{C0C5532E-BC6D-4A63-91F5-72C9BF277263}">
      <text>
        <r>
          <rPr>
            <b/>
            <sz val="14"/>
            <color indexed="81"/>
            <rFont val="MS P ゴシック"/>
            <family val="3"/>
            <charset val="128"/>
          </rPr>
          <t>定償100</t>
        </r>
      </text>
    </comment>
    <comment ref="W13" authorId="0" shapeId="0" xr:uid="{E5F445F1-F3D8-4C17-ADC6-FAECFABB2DAC}">
      <text>
        <r>
          <rPr>
            <b/>
            <sz val="14"/>
            <color indexed="81"/>
            <rFont val="MS P ゴシック"/>
            <family val="3"/>
            <charset val="128"/>
          </rPr>
          <t>定償50</t>
        </r>
      </text>
    </comment>
    <comment ref="H18" authorId="0" shapeId="0" xr:uid="{D67E3BFB-08F0-4FF8-8863-78CCF6B183AB}">
      <text>
        <r>
          <rPr>
            <b/>
            <sz val="14"/>
            <color indexed="81"/>
            <rFont val="MS P ゴシック"/>
            <family val="3"/>
            <charset val="128"/>
          </rPr>
          <t>定償100</t>
        </r>
      </text>
    </comment>
    <comment ref="J18" authorId="0" shapeId="0" xr:uid="{BAF9D847-0855-4859-8552-FE0597014C3A}">
      <text>
        <r>
          <rPr>
            <b/>
            <sz val="14"/>
            <color indexed="81"/>
            <rFont val="MS P ゴシック"/>
            <family val="3"/>
            <charset val="128"/>
          </rPr>
          <t>定償100</t>
        </r>
      </text>
    </comment>
    <comment ref="U18" authorId="0" shapeId="0" xr:uid="{8B49561B-11F0-423C-8B4E-14537A974529}">
      <text>
        <r>
          <rPr>
            <b/>
            <sz val="14"/>
            <color indexed="81"/>
            <rFont val="MS P ゴシック"/>
            <family val="3"/>
            <charset val="128"/>
          </rPr>
          <t>定償150</t>
        </r>
      </text>
    </comment>
    <comment ref="W18" authorId="0" shapeId="0" xr:uid="{3FA50ECC-B794-4F75-99BF-4CC4C9F4EDDC}">
      <text>
        <r>
          <rPr>
            <b/>
            <sz val="14"/>
            <color indexed="81"/>
            <rFont val="MS P ゴシック"/>
            <family val="3"/>
            <charset val="128"/>
          </rPr>
          <t>定償150</t>
        </r>
      </text>
    </comment>
    <comment ref="L36" authorId="0" shapeId="0" xr:uid="{B3322178-DEA7-43F6-8189-88DCB4943C74}">
      <text>
        <r>
          <rPr>
            <b/>
            <sz val="14"/>
            <color indexed="81"/>
            <rFont val="MS P ゴシック"/>
            <family val="3"/>
            <charset val="128"/>
          </rPr>
          <t>定償50</t>
        </r>
      </text>
    </comment>
    <comment ref="W36" authorId="0" shapeId="0" xr:uid="{E5342561-80C2-4058-8D81-859EBADA5B36}">
      <text>
        <r>
          <rPr>
            <b/>
            <sz val="14"/>
            <color indexed="81"/>
            <rFont val="MS P ゴシック"/>
            <family val="3"/>
            <charset val="128"/>
          </rPr>
          <t>定償50</t>
        </r>
      </text>
    </comment>
    <comment ref="W38" authorId="0" shapeId="0" xr:uid="{D93DAF05-CA51-472A-BF8E-A4EA2B38F875}">
      <text>
        <r>
          <rPr>
            <b/>
            <sz val="14"/>
            <color indexed="81"/>
            <rFont val="MS P ゴシック"/>
            <family val="3"/>
            <charset val="128"/>
          </rPr>
          <t>定償200</t>
        </r>
      </text>
    </comment>
    <comment ref="E45" authorId="0" shapeId="0" xr:uid="{250A302D-FD40-4653-86E0-0FDDE281DC4D}">
      <text>
        <r>
          <rPr>
            <b/>
            <sz val="14"/>
            <color indexed="81"/>
            <rFont val="MS P ゴシック"/>
            <family val="3"/>
            <charset val="128"/>
          </rPr>
          <t>定償100</t>
        </r>
      </text>
    </comment>
    <comment ref="J45" authorId="0" shapeId="0" xr:uid="{C029532A-E776-4623-8C85-96CF6245DD36}">
      <text>
        <r>
          <rPr>
            <b/>
            <sz val="14"/>
            <color indexed="81"/>
            <rFont val="MS P ゴシック"/>
            <family val="3"/>
            <charset val="128"/>
          </rPr>
          <t>定償100</t>
        </r>
      </text>
    </comment>
    <comment ref="Q45" authorId="0" shapeId="0" xr:uid="{A0BF1705-AB40-4649-9EF5-BBA872247A38}">
      <text>
        <r>
          <rPr>
            <b/>
            <sz val="14"/>
            <color indexed="81"/>
            <rFont val="MS P ゴシック"/>
            <family val="3"/>
            <charset val="128"/>
          </rPr>
          <t>定償200</t>
        </r>
      </text>
    </comment>
    <comment ref="T45" authorId="0" shapeId="0" xr:uid="{2CC3F3F1-587B-4374-8010-5349C62C30D2}">
      <text>
        <r>
          <rPr>
            <b/>
            <sz val="14"/>
            <color indexed="81"/>
            <rFont val="MS P ゴシック"/>
            <family val="3"/>
            <charset val="128"/>
          </rPr>
          <t>定償100</t>
        </r>
      </text>
    </comment>
    <comment ref="E47" authorId="0" shapeId="0" xr:uid="{2B3C2894-D2B4-4400-90E2-DFE21D7A46F2}">
      <text>
        <r>
          <rPr>
            <b/>
            <sz val="14"/>
            <color indexed="81"/>
            <rFont val="MS P ゴシック"/>
            <family val="3"/>
            <charset val="128"/>
          </rPr>
          <t>定償100</t>
        </r>
      </text>
    </comment>
    <comment ref="H47" authorId="0" shapeId="0" xr:uid="{8410D3C4-522C-4405-AACF-A5C8A72C0D88}">
      <text>
        <r>
          <rPr>
            <b/>
            <sz val="14"/>
            <color indexed="81"/>
            <rFont val="MS P ゴシック"/>
            <family val="3"/>
            <charset val="128"/>
          </rPr>
          <t>定償100</t>
        </r>
      </text>
    </comment>
    <comment ref="R47" authorId="0" shapeId="0" xr:uid="{B50FF12B-F5E8-4BBC-9F74-B1D4FFFA3139}">
      <text>
        <r>
          <rPr>
            <b/>
            <sz val="14"/>
            <color indexed="81"/>
            <rFont val="MS P ゴシック"/>
            <family val="3"/>
            <charset val="128"/>
          </rPr>
          <t>定償100</t>
        </r>
      </text>
    </comment>
    <comment ref="W47" authorId="0" shapeId="0" xr:uid="{68C8D9C9-73E5-408D-B5DD-1EEACA61FCE1}">
      <text>
        <r>
          <rPr>
            <b/>
            <sz val="14"/>
            <color indexed="81"/>
            <rFont val="MS P ゴシック"/>
            <family val="3"/>
            <charset val="128"/>
          </rPr>
          <t>定償100</t>
        </r>
      </text>
    </comment>
    <comment ref="W49" authorId="0" shapeId="0" xr:uid="{E09FD755-41D1-45D0-B2A6-1913C01235BD}">
      <text>
        <r>
          <rPr>
            <b/>
            <sz val="14"/>
            <color indexed="81"/>
            <rFont val="MS P ゴシック"/>
            <family val="3"/>
            <charset val="128"/>
          </rPr>
          <t>定償100</t>
        </r>
      </text>
    </comment>
    <comment ref="E54" authorId="0" shapeId="0" xr:uid="{743AF11C-AC39-435B-AF53-BCE81A1CE328}">
      <text>
        <r>
          <rPr>
            <b/>
            <sz val="14"/>
            <color indexed="81"/>
            <rFont val="MS P ゴシック"/>
            <family val="3"/>
            <charset val="128"/>
          </rPr>
          <t>定償100</t>
        </r>
      </text>
    </comment>
    <comment ref="L54" authorId="0" shapeId="0" xr:uid="{D8758C81-166C-49B9-A5FC-E77CD6B3DE53}">
      <text>
        <r>
          <rPr>
            <b/>
            <sz val="14"/>
            <color indexed="81"/>
            <rFont val="MS P ゴシック"/>
            <family val="3"/>
            <charset val="128"/>
          </rPr>
          <t>定償150</t>
        </r>
      </text>
    </comment>
    <comment ref="R54" authorId="0" shapeId="0" xr:uid="{DADF10D6-AB18-411F-8CCF-8D7F358AE70A}">
      <text>
        <r>
          <rPr>
            <b/>
            <sz val="14"/>
            <color indexed="81"/>
            <rFont val="MS P ゴシック"/>
            <family val="3"/>
            <charset val="128"/>
          </rPr>
          <t>定償100</t>
        </r>
      </text>
    </comment>
    <comment ref="E99" authorId="0" shapeId="0" xr:uid="{1BF389B4-3CAB-4891-AB3B-308D269270CC}">
      <text>
        <r>
          <rPr>
            <b/>
            <sz val="14"/>
            <color indexed="81"/>
            <rFont val="MS P ゴシック"/>
            <family val="3"/>
            <charset val="128"/>
          </rPr>
          <t>定償200</t>
        </r>
      </text>
    </comment>
    <comment ref="H99" authorId="0" shapeId="0" xr:uid="{7FA575E1-9C8A-4A3A-AA4F-358D70400EF1}">
      <text>
        <r>
          <rPr>
            <b/>
            <sz val="14"/>
            <color indexed="81"/>
            <rFont val="MS P ゴシック"/>
            <family val="3"/>
            <charset val="128"/>
          </rPr>
          <t>定償200</t>
        </r>
      </text>
    </comment>
    <comment ref="U99" authorId="0" shapeId="0" xr:uid="{062C82A2-57AD-488C-ACEE-3D393CB51CFD}">
      <text>
        <r>
          <rPr>
            <b/>
            <sz val="14"/>
            <color indexed="81"/>
            <rFont val="MS P ゴシック"/>
            <family val="3"/>
            <charset val="128"/>
          </rPr>
          <t>定償200</t>
        </r>
      </text>
    </comment>
    <comment ref="K101" authorId="0" shapeId="0" xr:uid="{9938787C-7538-4339-A54C-39ECB761DAAA}">
      <text>
        <r>
          <rPr>
            <b/>
            <sz val="14"/>
            <color indexed="81"/>
            <rFont val="MS P ゴシック"/>
            <family val="3"/>
            <charset val="128"/>
          </rPr>
          <t>定償180</t>
        </r>
      </text>
    </comment>
    <comment ref="I110" authorId="0" shapeId="0" xr:uid="{0F454B6B-B1F3-434B-A06F-92AB75DF5020}">
      <text>
        <r>
          <rPr>
            <b/>
            <sz val="14"/>
            <color indexed="81"/>
            <rFont val="MS P ゴシック"/>
            <family val="3"/>
            <charset val="128"/>
          </rPr>
          <t>定償100</t>
        </r>
      </text>
    </comment>
    <comment ref="L110" authorId="0" shapeId="0" xr:uid="{ACFE680F-720D-4A46-89E7-62FCB9E7863E}">
      <text>
        <r>
          <rPr>
            <b/>
            <sz val="14"/>
            <color indexed="81"/>
            <rFont val="MS P ゴシック"/>
            <family val="3"/>
            <charset val="128"/>
          </rPr>
          <t>定償100</t>
        </r>
      </text>
    </comment>
    <comment ref="F117" authorId="0" shapeId="0" xr:uid="{B17F888A-4C43-413B-A384-9D3B976B8A98}">
      <text>
        <r>
          <rPr>
            <b/>
            <sz val="14"/>
            <color indexed="81"/>
            <rFont val="MS P ゴシック"/>
            <family val="3"/>
            <charset val="128"/>
          </rPr>
          <t>定償100</t>
        </r>
      </text>
    </comment>
    <comment ref="V117" authorId="0" shapeId="0" xr:uid="{86D871AB-7861-4F59-B14F-8CD8E0C94C41}">
      <text>
        <r>
          <rPr>
            <b/>
            <sz val="14"/>
            <color indexed="81"/>
            <rFont val="MS P ゴシック"/>
            <family val="3"/>
            <charset val="128"/>
          </rPr>
          <t>定償150</t>
        </r>
      </text>
    </comment>
    <comment ref="D119" authorId="0" shapeId="0" xr:uid="{D596E4C1-71CB-46EA-A71B-AC9DE87894D7}">
      <text>
        <r>
          <rPr>
            <b/>
            <sz val="14"/>
            <color indexed="81"/>
            <rFont val="MS P ゴシック"/>
            <family val="3"/>
            <charset val="128"/>
          </rPr>
          <t>定償100</t>
        </r>
      </text>
    </comment>
    <comment ref="Q119" authorId="0" shapeId="0" xr:uid="{B1A4C208-36B7-499B-835B-B7D0A5A9A55C}">
      <text>
        <r>
          <rPr>
            <b/>
            <sz val="14"/>
            <color indexed="81"/>
            <rFont val="MS P ゴシック"/>
            <family val="3"/>
            <charset val="128"/>
          </rPr>
          <t>定償150</t>
        </r>
      </text>
    </comment>
    <comment ref="J126" authorId="0" shapeId="0" xr:uid="{7FE133DF-A947-4E79-936D-891C190A423E}">
      <text>
        <r>
          <rPr>
            <b/>
            <sz val="14"/>
            <color indexed="81"/>
            <rFont val="MS P ゴシック"/>
            <family val="3"/>
            <charset val="128"/>
          </rPr>
          <t>定償150</t>
        </r>
      </text>
    </comment>
    <comment ref="W126" authorId="0" shapeId="0" xr:uid="{0C46204B-5D15-4261-B1E9-4CDB3DBB0087}">
      <text>
        <r>
          <rPr>
            <b/>
            <sz val="14"/>
            <color indexed="81"/>
            <rFont val="MS P ゴシック"/>
            <family val="3"/>
            <charset val="128"/>
          </rPr>
          <t>定償100</t>
        </r>
      </text>
    </comment>
    <comment ref="W128" authorId="0" shapeId="0" xr:uid="{295C5BFE-1F1E-4D52-82A3-4604638AFAE6}">
      <text>
        <r>
          <rPr>
            <b/>
            <sz val="14"/>
            <color indexed="81"/>
            <rFont val="MS P ゴシック"/>
            <family val="3"/>
            <charset val="128"/>
          </rPr>
          <t>定償100</t>
        </r>
      </text>
    </comment>
    <comment ref="F162" authorId="0" shapeId="0" xr:uid="{09658192-FE9F-4033-A5C5-4BB46AFD2FA0}">
      <text>
        <r>
          <rPr>
            <b/>
            <sz val="14"/>
            <color indexed="81"/>
            <rFont val="MS P ゴシック"/>
            <family val="3"/>
            <charset val="128"/>
          </rPr>
          <t>定償100</t>
        </r>
      </text>
    </comment>
    <comment ref="S162" authorId="0" shapeId="0" xr:uid="{F6B584B7-7030-427D-A6C5-2719B141798E}">
      <text>
        <r>
          <rPr>
            <b/>
            <sz val="14"/>
            <color indexed="81"/>
            <rFont val="MS P ゴシック"/>
            <family val="3"/>
            <charset val="128"/>
          </rPr>
          <t>定償100</t>
        </r>
      </text>
    </comment>
    <comment ref="E164" authorId="0" shapeId="0" xr:uid="{657E9E23-D96D-44E4-ACC8-1D1C47BC532A}">
      <text>
        <r>
          <rPr>
            <b/>
            <sz val="14"/>
            <color indexed="81"/>
            <rFont val="MS P ゴシック"/>
            <family val="3"/>
            <charset val="128"/>
          </rPr>
          <t>定償100</t>
        </r>
      </text>
    </comment>
    <comment ref="G164" authorId="0" shapeId="0" xr:uid="{918C8099-BC94-4188-94A1-9267A8A1470E}">
      <text>
        <r>
          <rPr>
            <b/>
            <sz val="14"/>
            <color indexed="81"/>
            <rFont val="MS P ゴシック"/>
            <family val="3"/>
            <charset val="128"/>
          </rPr>
          <t>定償100</t>
        </r>
      </text>
    </comment>
    <comment ref="R164" authorId="0" shapeId="0" xr:uid="{3E71E7FA-ADB5-473E-AED2-D5348D91A203}">
      <text>
        <r>
          <rPr>
            <b/>
            <sz val="14"/>
            <color indexed="81"/>
            <rFont val="MS P ゴシック"/>
            <family val="3"/>
            <charset val="128"/>
          </rPr>
          <t>定償200</t>
        </r>
      </text>
    </comment>
    <comment ref="I171" authorId="0" shapeId="0" xr:uid="{B3E433C5-F400-4EFD-8CFF-DF5FD8865F98}">
      <text>
        <r>
          <rPr>
            <b/>
            <sz val="14"/>
            <color indexed="81"/>
            <rFont val="MS P ゴシック"/>
            <family val="3"/>
            <charset val="128"/>
          </rPr>
          <t>定償100</t>
        </r>
      </text>
    </comment>
    <comment ref="S171" authorId="0" shapeId="0" xr:uid="{1C1E516B-BDC6-4064-98BA-5AE860AD59E1}">
      <text>
        <r>
          <rPr>
            <b/>
            <sz val="14"/>
            <color indexed="81"/>
            <rFont val="MS P ゴシック"/>
            <family val="3"/>
            <charset val="128"/>
          </rPr>
          <t>定償100</t>
        </r>
      </text>
    </comment>
    <comment ref="W175" authorId="0" shapeId="0" xr:uid="{D935EAD6-971A-44D6-B16E-F7D2D7789BBE}">
      <text>
        <r>
          <rPr>
            <b/>
            <sz val="14"/>
            <color indexed="81"/>
            <rFont val="MS P ゴシック"/>
            <family val="3"/>
            <charset val="128"/>
          </rPr>
          <t>定償200</t>
        </r>
      </text>
    </comment>
  </commentList>
</comments>
</file>

<file path=xl/sharedStrings.xml><?xml version="1.0" encoding="utf-8"?>
<sst xmlns="http://schemas.openxmlformats.org/spreadsheetml/2006/main" count="2025" uniqueCount="322">
  <si>
    <t>目　　　　次</t>
    <rPh sb="0" eb="6">
      <t>モクジ</t>
    </rPh>
    <phoneticPr fontId="2"/>
  </si>
  <si>
    <t>〔都道府県〕</t>
    <rPh sb="1" eb="5">
      <t>トドウフケン</t>
    </rPh>
    <phoneticPr fontId="2"/>
  </si>
  <si>
    <t>〔政令指定都市〕</t>
    <rPh sb="1" eb="3">
      <t>セイレイ</t>
    </rPh>
    <rPh sb="3" eb="5">
      <t>シテイ</t>
    </rPh>
    <rPh sb="5" eb="7">
      <t>トシ</t>
    </rPh>
    <phoneticPr fontId="2"/>
  </si>
  <si>
    <t>７．用語解説</t>
    <rPh sb="2" eb="4">
      <t>ヨウゴ</t>
    </rPh>
    <rPh sb="4" eb="6">
      <t>カイセツ</t>
    </rPh>
    <phoneticPr fontId="2"/>
  </si>
  <si>
    <t>８．市場公募地方債発行団体地方債担当課連絡先</t>
    <rPh sb="2" eb="4">
      <t>シジョウ</t>
    </rPh>
    <rPh sb="4" eb="6">
      <t>コウボ</t>
    </rPh>
    <rPh sb="6" eb="9">
      <t>チホウサイ</t>
    </rPh>
    <rPh sb="9" eb="11">
      <t>ハッコウ</t>
    </rPh>
    <rPh sb="11" eb="13">
      <t>ダンタイ</t>
    </rPh>
    <rPh sb="13" eb="16">
      <t>チホウサイ</t>
    </rPh>
    <rPh sb="16" eb="18">
      <t>タントウ</t>
    </rPh>
    <rPh sb="18" eb="19">
      <t>カ</t>
    </rPh>
    <rPh sb="19" eb="21">
      <t>レンラク</t>
    </rPh>
    <rPh sb="21" eb="22">
      <t>サキ</t>
    </rPh>
    <phoneticPr fontId="2"/>
  </si>
  <si>
    <t>〔歳入〕</t>
    <rPh sb="1" eb="3">
      <t>サイニュウ</t>
    </rPh>
    <phoneticPr fontId="2"/>
  </si>
  <si>
    <t>（単位：百万円、％）</t>
    <rPh sb="1" eb="3">
      <t>タンイ</t>
    </rPh>
    <rPh sb="4" eb="5">
      <t>ヒャク</t>
    </rPh>
    <rPh sb="5" eb="6">
      <t>マン</t>
    </rPh>
    <rPh sb="6" eb="7">
      <t>センエン</t>
    </rPh>
    <phoneticPr fontId="2"/>
  </si>
  <si>
    <t>団体名</t>
    <rPh sb="0" eb="2">
      <t>ダンタイ</t>
    </rPh>
    <rPh sb="2" eb="3">
      <t>メイ</t>
    </rPh>
    <phoneticPr fontId="2"/>
  </si>
  <si>
    <t>歳入合計</t>
    <rPh sb="0" eb="2">
      <t>サイニュウ</t>
    </rPh>
    <rPh sb="2" eb="4">
      <t>ゴウケイ</t>
    </rPh>
    <phoneticPr fontId="2"/>
  </si>
  <si>
    <t>地方税</t>
    <rPh sb="0" eb="3">
      <t>チホウゼイ</t>
    </rPh>
    <phoneticPr fontId="2"/>
  </si>
  <si>
    <t>地方譲与税</t>
    <rPh sb="0" eb="2">
      <t>チホウ</t>
    </rPh>
    <rPh sb="2" eb="4">
      <t>ジョウヨ</t>
    </rPh>
    <rPh sb="4" eb="5">
      <t>ゼイ</t>
    </rPh>
    <phoneticPr fontId="2"/>
  </si>
  <si>
    <t>地方交付税</t>
    <rPh sb="0" eb="2">
      <t>チホウ</t>
    </rPh>
    <rPh sb="2" eb="4">
      <t>コウフキン</t>
    </rPh>
    <rPh sb="4" eb="5">
      <t>ゼイ</t>
    </rPh>
    <phoneticPr fontId="2"/>
  </si>
  <si>
    <t>使用料・手数料</t>
    <rPh sb="0" eb="2">
      <t>シヨウ</t>
    </rPh>
    <rPh sb="2" eb="3">
      <t>リョウ</t>
    </rPh>
    <rPh sb="4" eb="7">
      <t>テスウリョウ</t>
    </rPh>
    <phoneticPr fontId="2"/>
  </si>
  <si>
    <t>国庫支出金</t>
    <rPh sb="0" eb="2">
      <t>コッコ</t>
    </rPh>
    <rPh sb="2" eb="4">
      <t>シシュツ</t>
    </rPh>
    <rPh sb="4" eb="5">
      <t>キン</t>
    </rPh>
    <phoneticPr fontId="2"/>
  </si>
  <si>
    <t>都道府県支出金</t>
    <rPh sb="0" eb="4">
      <t>トドウフケン</t>
    </rPh>
    <rPh sb="4" eb="7">
      <t>シシュツキン</t>
    </rPh>
    <phoneticPr fontId="2"/>
  </si>
  <si>
    <t>財産収入</t>
    <rPh sb="0" eb="2">
      <t>ザイサン</t>
    </rPh>
    <rPh sb="2" eb="4">
      <t>シュウニュウ</t>
    </rPh>
    <phoneticPr fontId="2"/>
  </si>
  <si>
    <t>地方債</t>
    <rPh sb="0" eb="3">
      <t>チホウサイ</t>
    </rPh>
    <phoneticPr fontId="2"/>
  </si>
  <si>
    <t>その他の収入</t>
    <rPh sb="2" eb="3">
      <t>タ</t>
    </rPh>
    <rPh sb="4" eb="6">
      <t>シュウニュウ</t>
    </rPh>
    <phoneticPr fontId="2"/>
  </si>
  <si>
    <t>構成比</t>
    <rPh sb="0" eb="3">
      <t>コウセイヒ</t>
    </rPh>
    <phoneticPr fontId="2"/>
  </si>
  <si>
    <t>北海道</t>
    <rPh sb="0" eb="2">
      <t>ホッカイ</t>
    </rPh>
    <rPh sb="2" eb="3">
      <t>ドウ</t>
    </rPh>
    <phoneticPr fontId="2"/>
  </si>
  <si>
    <t>宮城県</t>
    <rPh sb="0" eb="2">
      <t>ミヤギ</t>
    </rPh>
    <rPh sb="2" eb="3">
      <t>ケン</t>
    </rPh>
    <phoneticPr fontId="2"/>
  </si>
  <si>
    <t>-</t>
  </si>
  <si>
    <t>福島県</t>
    <rPh sb="0" eb="3">
      <t>フクシマケン</t>
    </rPh>
    <phoneticPr fontId="2"/>
  </si>
  <si>
    <t>茨城県</t>
    <rPh sb="0" eb="2">
      <t>イバラキ</t>
    </rPh>
    <rPh sb="2" eb="3">
      <t>ケン</t>
    </rPh>
    <phoneticPr fontId="2"/>
  </si>
  <si>
    <t>群馬県</t>
    <rPh sb="0" eb="3">
      <t>グンマケン</t>
    </rPh>
    <phoneticPr fontId="2"/>
  </si>
  <si>
    <t>埼玉県</t>
    <rPh sb="0" eb="3">
      <t>サイタマケン</t>
    </rPh>
    <phoneticPr fontId="2"/>
  </si>
  <si>
    <t>千葉県</t>
    <rPh sb="0" eb="3">
      <t>チバケン</t>
    </rPh>
    <phoneticPr fontId="2"/>
  </si>
  <si>
    <t>東京都</t>
    <rPh sb="0" eb="3">
      <t>トウキョウト</t>
    </rPh>
    <phoneticPr fontId="2"/>
  </si>
  <si>
    <t>神奈川県</t>
    <rPh sb="0" eb="4">
      <t>カナガワケン</t>
    </rPh>
    <phoneticPr fontId="2"/>
  </si>
  <si>
    <t>新潟県</t>
    <rPh sb="0" eb="2">
      <t>ニイガタ</t>
    </rPh>
    <rPh sb="2" eb="3">
      <t>ケン</t>
    </rPh>
    <phoneticPr fontId="2"/>
  </si>
  <si>
    <t>山梨県</t>
    <rPh sb="0" eb="2">
      <t>ヤマナシ</t>
    </rPh>
    <rPh sb="2" eb="3">
      <t>ケン</t>
    </rPh>
    <phoneticPr fontId="2"/>
  </si>
  <si>
    <t>長野県</t>
    <rPh sb="0" eb="3">
      <t>ナガノケン</t>
    </rPh>
    <phoneticPr fontId="2"/>
  </si>
  <si>
    <t>岐阜県</t>
    <rPh sb="0" eb="3">
      <t>ギフケン</t>
    </rPh>
    <phoneticPr fontId="2"/>
  </si>
  <si>
    <t>静岡県</t>
    <rPh sb="0" eb="2">
      <t>シズオカ</t>
    </rPh>
    <rPh sb="2" eb="3">
      <t>ケン</t>
    </rPh>
    <phoneticPr fontId="2"/>
  </si>
  <si>
    <t>愛知県</t>
    <rPh sb="0" eb="3">
      <t>アイチケン</t>
    </rPh>
    <phoneticPr fontId="2"/>
  </si>
  <si>
    <t>京都府</t>
    <rPh sb="0" eb="3">
      <t>キョウトフ</t>
    </rPh>
    <phoneticPr fontId="2"/>
  </si>
  <si>
    <t>大阪府</t>
    <rPh sb="0" eb="3">
      <t>オオサカフ</t>
    </rPh>
    <phoneticPr fontId="2"/>
  </si>
  <si>
    <t>兵庫県</t>
    <rPh sb="0" eb="3">
      <t>ヒョウゴケン</t>
    </rPh>
    <phoneticPr fontId="2"/>
  </si>
  <si>
    <t>島根県</t>
    <rPh sb="0" eb="3">
      <t>シマネケン</t>
    </rPh>
    <phoneticPr fontId="2"/>
  </si>
  <si>
    <t>岡山県</t>
    <rPh sb="0" eb="3">
      <t>オカヤマケン</t>
    </rPh>
    <phoneticPr fontId="2"/>
  </si>
  <si>
    <t>広島県</t>
    <rPh sb="0" eb="3">
      <t>ヒロシマケン</t>
    </rPh>
    <phoneticPr fontId="2"/>
  </si>
  <si>
    <t>福岡県</t>
    <rPh sb="0" eb="3">
      <t>フクオカケン</t>
    </rPh>
    <phoneticPr fontId="2"/>
  </si>
  <si>
    <t>熊本県</t>
    <rPh sb="0" eb="3">
      <t>クマモトケン</t>
    </rPh>
    <phoneticPr fontId="2"/>
  </si>
  <si>
    <t>大分県</t>
    <rPh sb="0" eb="3">
      <t>オオイタケン</t>
    </rPh>
    <phoneticPr fontId="2"/>
  </si>
  <si>
    <t>鹿児島県</t>
    <rPh sb="0" eb="4">
      <t>カゴシマケン</t>
    </rPh>
    <phoneticPr fontId="2"/>
  </si>
  <si>
    <t>札幌市</t>
    <rPh sb="0" eb="3">
      <t>サッポロシ</t>
    </rPh>
    <phoneticPr fontId="2"/>
  </si>
  <si>
    <t>仙台市</t>
    <rPh sb="0" eb="2">
      <t>センダイ</t>
    </rPh>
    <rPh sb="2" eb="3">
      <t>シ</t>
    </rPh>
    <phoneticPr fontId="2"/>
  </si>
  <si>
    <t>さいたま市</t>
    <rPh sb="4" eb="5">
      <t>シ</t>
    </rPh>
    <phoneticPr fontId="2"/>
  </si>
  <si>
    <t>千葉市</t>
    <rPh sb="0" eb="2">
      <t>チバ</t>
    </rPh>
    <rPh sb="2" eb="3">
      <t>シ</t>
    </rPh>
    <phoneticPr fontId="2"/>
  </si>
  <si>
    <t>川崎市</t>
    <rPh sb="0" eb="3">
      <t>カワサキシ</t>
    </rPh>
    <phoneticPr fontId="2"/>
  </si>
  <si>
    <t>横浜市</t>
    <rPh sb="0" eb="3">
      <t>ヨコハマシ</t>
    </rPh>
    <phoneticPr fontId="2"/>
  </si>
  <si>
    <t>新潟市</t>
    <rPh sb="0" eb="3">
      <t>ニイガタシ</t>
    </rPh>
    <phoneticPr fontId="2"/>
  </si>
  <si>
    <t>静岡市</t>
    <rPh sb="0" eb="3">
      <t>シズオカシ</t>
    </rPh>
    <phoneticPr fontId="2"/>
  </si>
  <si>
    <t>浜松市</t>
    <rPh sb="0" eb="2">
      <t>ハママツ</t>
    </rPh>
    <rPh sb="2" eb="3">
      <t>シ</t>
    </rPh>
    <phoneticPr fontId="2"/>
  </si>
  <si>
    <t>名古屋市</t>
    <rPh sb="0" eb="4">
      <t>ナゴヤシ</t>
    </rPh>
    <phoneticPr fontId="2"/>
  </si>
  <si>
    <t>京都市</t>
    <rPh sb="0" eb="3">
      <t>キョウトシ</t>
    </rPh>
    <phoneticPr fontId="2"/>
  </si>
  <si>
    <t>大阪市</t>
    <rPh sb="0" eb="3">
      <t>オオサカシ</t>
    </rPh>
    <phoneticPr fontId="2"/>
  </si>
  <si>
    <t>堺市</t>
    <rPh sb="0" eb="2">
      <t>サカイシ</t>
    </rPh>
    <phoneticPr fontId="2"/>
  </si>
  <si>
    <t>神戸市</t>
    <rPh sb="0" eb="3">
      <t>コウベシ</t>
    </rPh>
    <phoneticPr fontId="2"/>
  </si>
  <si>
    <t>広島市</t>
    <rPh sb="0" eb="3">
      <t>ヒロシマシ</t>
    </rPh>
    <phoneticPr fontId="2"/>
  </si>
  <si>
    <t>北九州市</t>
    <rPh sb="0" eb="1">
      <t>キタ</t>
    </rPh>
    <rPh sb="1" eb="3">
      <t>キュウシュウ</t>
    </rPh>
    <rPh sb="3" eb="4">
      <t>シ</t>
    </rPh>
    <phoneticPr fontId="2"/>
  </si>
  <si>
    <t>福岡市</t>
    <rPh sb="0" eb="3">
      <t>フクオカシ</t>
    </rPh>
    <phoneticPr fontId="2"/>
  </si>
  <si>
    <t>（注）表示単位未満を四捨五入して端数調整していないため、合計と一致しない場合がある。</t>
    <rPh sb="1" eb="2">
      <t>チュウ</t>
    </rPh>
    <rPh sb="3" eb="5">
      <t>ヒョウジ</t>
    </rPh>
    <rPh sb="5" eb="7">
      <t>タンイ</t>
    </rPh>
    <rPh sb="7" eb="9">
      <t>ミマン</t>
    </rPh>
    <rPh sb="10" eb="14">
      <t>シシャゴニュウ</t>
    </rPh>
    <rPh sb="16" eb="18">
      <t>ハスウ</t>
    </rPh>
    <rPh sb="18" eb="20">
      <t>チョウセイ</t>
    </rPh>
    <rPh sb="28" eb="30">
      <t>ゴウケイ</t>
    </rPh>
    <rPh sb="31" eb="33">
      <t>イッチ</t>
    </rPh>
    <rPh sb="36" eb="38">
      <t>バアイ</t>
    </rPh>
    <phoneticPr fontId="2"/>
  </si>
  <si>
    <t>〔歳出〕</t>
    <rPh sb="1" eb="2">
      <t>サイニュウ</t>
    </rPh>
    <rPh sb="2" eb="3">
      <t>シュツ</t>
    </rPh>
    <phoneticPr fontId="2"/>
  </si>
  <si>
    <t>歳出合計</t>
    <rPh sb="0" eb="1">
      <t>サイニュウ</t>
    </rPh>
    <rPh sb="1" eb="2">
      <t>シュツ</t>
    </rPh>
    <rPh sb="2" eb="4">
      <t>ゴウケイ</t>
    </rPh>
    <phoneticPr fontId="2"/>
  </si>
  <si>
    <t>義務的経費</t>
    <rPh sb="0" eb="2">
      <t>ギム</t>
    </rPh>
    <rPh sb="2" eb="3">
      <t>テキ</t>
    </rPh>
    <rPh sb="3" eb="5">
      <t>ケイヒ</t>
    </rPh>
    <phoneticPr fontId="2"/>
  </si>
  <si>
    <t>投資的経費</t>
    <rPh sb="0" eb="3">
      <t>トウシテキ</t>
    </rPh>
    <rPh sb="3" eb="5">
      <t>ケイヒ</t>
    </rPh>
    <phoneticPr fontId="2"/>
  </si>
  <si>
    <t>その他の経費</t>
    <rPh sb="2" eb="3">
      <t>タ</t>
    </rPh>
    <rPh sb="4" eb="6">
      <t>ケイヒ</t>
    </rPh>
    <phoneticPr fontId="2"/>
  </si>
  <si>
    <t>うち人件費</t>
    <rPh sb="2" eb="5">
      <t>ジンケンヒ</t>
    </rPh>
    <phoneticPr fontId="2"/>
  </si>
  <si>
    <t>うち公債費</t>
    <rPh sb="2" eb="4">
      <t>コウサイ</t>
    </rPh>
    <rPh sb="4" eb="5">
      <t>ヒ</t>
    </rPh>
    <phoneticPr fontId="2"/>
  </si>
  <si>
    <t>うち普通建設事業費</t>
    <rPh sb="2" eb="4">
      <t>フツウ</t>
    </rPh>
    <rPh sb="4" eb="6">
      <t>ケンセツ</t>
    </rPh>
    <rPh sb="6" eb="9">
      <t>ジギョウヒ</t>
    </rPh>
    <phoneticPr fontId="2"/>
  </si>
  <si>
    <t>うち補助費等</t>
    <rPh sb="2" eb="4">
      <t>ホジョ</t>
    </rPh>
    <rPh sb="4" eb="5">
      <t>ヒ</t>
    </rPh>
    <rPh sb="5" eb="6">
      <t>トウ</t>
    </rPh>
    <phoneticPr fontId="2"/>
  </si>
  <si>
    <t>うち投資・出資・貸付金</t>
    <rPh sb="2" eb="4">
      <t>トウシ</t>
    </rPh>
    <rPh sb="5" eb="7">
      <t>シュッシ</t>
    </rPh>
    <rPh sb="8" eb="10">
      <t>カシツケ</t>
    </rPh>
    <rPh sb="10" eb="11">
      <t>キン</t>
    </rPh>
    <phoneticPr fontId="2"/>
  </si>
  <si>
    <t>山梨県</t>
    <rPh sb="0" eb="3">
      <t>ヤマナシケン</t>
    </rPh>
    <phoneticPr fontId="2"/>
  </si>
  <si>
    <t>〔都道府県・歳入〕</t>
    <rPh sb="1" eb="5">
      <t>トドウフケン</t>
    </rPh>
    <rPh sb="6" eb="8">
      <t>サイニュウ</t>
    </rPh>
    <phoneticPr fontId="2"/>
  </si>
  <si>
    <t>年度</t>
    <rPh sb="0" eb="2">
      <t>ネンド</t>
    </rPh>
    <phoneticPr fontId="2"/>
  </si>
  <si>
    <t>栃木県</t>
    <rPh sb="0" eb="3">
      <t>トチギケン</t>
    </rPh>
    <phoneticPr fontId="2"/>
  </si>
  <si>
    <t>岡山県</t>
    <rPh sb="0" eb="2">
      <t>オカヤマ</t>
    </rPh>
    <rPh sb="2" eb="3">
      <t>ケン</t>
    </rPh>
    <phoneticPr fontId="2"/>
  </si>
  <si>
    <t>徳島県</t>
    <rPh sb="0" eb="2">
      <t>トクシマ</t>
    </rPh>
    <rPh sb="2" eb="3">
      <t>ケン</t>
    </rPh>
    <phoneticPr fontId="2"/>
  </si>
  <si>
    <t>〔都道府県・歳出〕</t>
    <rPh sb="1" eb="5">
      <t>トドウフケン</t>
    </rPh>
    <rPh sb="6" eb="7">
      <t>サイニュウ</t>
    </rPh>
    <rPh sb="7" eb="8">
      <t>シュツ</t>
    </rPh>
    <phoneticPr fontId="2"/>
  </si>
  <si>
    <t>義務的経費</t>
    <rPh sb="0" eb="3">
      <t>ギムテキ</t>
    </rPh>
    <rPh sb="3" eb="5">
      <t>ケイヒ</t>
    </rPh>
    <phoneticPr fontId="2"/>
  </si>
  <si>
    <t>投資的経費</t>
    <rPh sb="0" eb="2">
      <t>トウシ</t>
    </rPh>
    <rPh sb="2" eb="3">
      <t>テキ</t>
    </rPh>
    <rPh sb="3" eb="5">
      <t>ケイヒ</t>
    </rPh>
    <phoneticPr fontId="2"/>
  </si>
  <si>
    <t>うち普通建設事業費</t>
    <rPh sb="2" eb="4">
      <t>フツウ</t>
    </rPh>
    <rPh sb="4" eb="6">
      <t>ケンセツ</t>
    </rPh>
    <rPh sb="6" eb="8">
      <t>ジギョウ</t>
    </rPh>
    <rPh sb="8" eb="9">
      <t>ヒ</t>
    </rPh>
    <phoneticPr fontId="2"/>
  </si>
  <si>
    <t>徳島県</t>
    <rPh sb="0" eb="3">
      <t>トクシマケン</t>
    </rPh>
    <phoneticPr fontId="2"/>
  </si>
  <si>
    <t>大分県</t>
    <rPh sb="0" eb="2">
      <t>オオイタ</t>
    </rPh>
    <rPh sb="2" eb="3">
      <t>ケン</t>
    </rPh>
    <phoneticPr fontId="2"/>
  </si>
  <si>
    <t>鹿児島県</t>
    <rPh sb="0" eb="3">
      <t>カゴシマ</t>
    </rPh>
    <rPh sb="3" eb="4">
      <t>ケン</t>
    </rPh>
    <phoneticPr fontId="2"/>
  </si>
  <si>
    <t>〔政令指定都市・歳入〕</t>
    <rPh sb="1" eb="3">
      <t>セイレイ</t>
    </rPh>
    <rPh sb="3" eb="5">
      <t>シテイ</t>
    </rPh>
    <rPh sb="5" eb="7">
      <t>トシ</t>
    </rPh>
    <rPh sb="8" eb="10">
      <t>サイニュウ</t>
    </rPh>
    <phoneticPr fontId="2"/>
  </si>
  <si>
    <t>都道府県支出金</t>
    <rPh sb="0" eb="4">
      <t>トドウフケン</t>
    </rPh>
    <rPh sb="4" eb="6">
      <t>シシュツ</t>
    </rPh>
    <rPh sb="6" eb="7">
      <t>キン</t>
    </rPh>
    <phoneticPr fontId="2"/>
  </si>
  <si>
    <t>仙台市</t>
    <rPh sb="0" eb="3">
      <t>センダイシ</t>
    </rPh>
    <phoneticPr fontId="2"/>
  </si>
  <si>
    <t>新潟市</t>
    <rPh sb="0" eb="2">
      <t>ニイガタ</t>
    </rPh>
    <rPh sb="2" eb="3">
      <t>シ</t>
    </rPh>
    <phoneticPr fontId="2"/>
  </si>
  <si>
    <t>浜松市</t>
    <rPh sb="0" eb="3">
      <t>ハママツシ</t>
    </rPh>
    <phoneticPr fontId="2"/>
  </si>
  <si>
    <t>北九州市</t>
    <rPh sb="0" eb="3">
      <t>キタキュウシュウ</t>
    </rPh>
    <rPh sb="3" eb="4">
      <t>シ</t>
    </rPh>
    <phoneticPr fontId="2"/>
  </si>
  <si>
    <t>〔政令指定都市・歳出〕</t>
    <rPh sb="1" eb="3">
      <t>セイレイ</t>
    </rPh>
    <rPh sb="3" eb="5">
      <t>シテイ</t>
    </rPh>
    <rPh sb="5" eb="7">
      <t>トシ</t>
    </rPh>
    <rPh sb="8" eb="10">
      <t>サイシュツ</t>
    </rPh>
    <phoneticPr fontId="2"/>
  </si>
  <si>
    <t>形式収支</t>
    <rPh sb="0" eb="2">
      <t>ケイシキ</t>
    </rPh>
    <rPh sb="2" eb="4">
      <t>シュウシ</t>
    </rPh>
    <phoneticPr fontId="2"/>
  </si>
  <si>
    <t>実質収支</t>
    <rPh sb="0" eb="2">
      <t>ジッシツ</t>
    </rPh>
    <rPh sb="2" eb="4">
      <t>シュウシ</t>
    </rPh>
    <phoneticPr fontId="2"/>
  </si>
  <si>
    <t>単年度収支</t>
    <rPh sb="0" eb="3">
      <t>タンネンド</t>
    </rPh>
    <rPh sb="3" eb="5">
      <t>シュウシ</t>
    </rPh>
    <phoneticPr fontId="2"/>
  </si>
  <si>
    <t>実質単年度収支</t>
    <rPh sb="0" eb="2">
      <t>ジッシツ</t>
    </rPh>
    <rPh sb="2" eb="5">
      <t>タンネンド</t>
    </rPh>
    <rPh sb="5" eb="7">
      <t>シュウシ</t>
    </rPh>
    <phoneticPr fontId="2"/>
  </si>
  <si>
    <t>標準財政規模</t>
    <rPh sb="0" eb="2">
      <t>ヒョウジュン</t>
    </rPh>
    <rPh sb="2" eb="4">
      <t>ザイセイ</t>
    </rPh>
    <rPh sb="4" eb="6">
      <t>キボ</t>
    </rPh>
    <phoneticPr fontId="2"/>
  </si>
  <si>
    <t>財政力指数</t>
    <rPh sb="0" eb="2">
      <t>ザイセイ</t>
    </rPh>
    <rPh sb="2" eb="3">
      <t>リョク</t>
    </rPh>
    <rPh sb="3" eb="5">
      <t>シスウ</t>
    </rPh>
    <phoneticPr fontId="2"/>
  </si>
  <si>
    <t>実質赤字比率</t>
    <rPh sb="0" eb="2">
      <t>ジッシツ</t>
    </rPh>
    <rPh sb="2" eb="4">
      <t>アカジ</t>
    </rPh>
    <rPh sb="4" eb="6">
      <t>ヒリツ</t>
    </rPh>
    <phoneticPr fontId="2"/>
  </si>
  <si>
    <t>連結実質赤字比率</t>
    <rPh sb="0" eb="2">
      <t>レンケツ</t>
    </rPh>
    <rPh sb="2" eb="4">
      <t>ジッシツ</t>
    </rPh>
    <rPh sb="4" eb="6">
      <t>アカジ</t>
    </rPh>
    <rPh sb="6" eb="8">
      <t>ヒリツ</t>
    </rPh>
    <phoneticPr fontId="2"/>
  </si>
  <si>
    <t>実質公債費比率</t>
    <rPh sb="0" eb="2">
      <t>ジッシツ</t>
    </rPh>
    <rPh sb="2" eb="5">
      <t>コウサイヒ</t>
    </rPh>
    <rPh sb="5" eb="7">
      <t>ヒリツ</t>
    </rPh>
    <phoneticPr fontId="2"/>
  </si>
  <si>
    <t>将来負担比率</t>
    <rPh sb="0" eb="2">
      <t>ショウライ</t>
    </rPh>
    <rPh sb="2" eb="4">
      <t>フタン</t>
    </rPh>
    <rPh sb="4" eb="6">
      <t>ヒリツ</t>
    </rPh>
    <phoneticPr fontId="2"/>
  </si>
  <si>
    <t>経常収支比率</t>
    <rPh sb="0" eb="2">
      <t>ケイジョウ</t>
    </rPh>
    <rPh sb="2" eb="4">
      <t>シュウシ</t>
    </rPh>
    <rPh sb="4" eb="6">
      <t>ヒリツ</t>
    </rPh>
    <phoneticPr fontId="2"/>
  </si>
  <si>
    <t>自主財源比率</t>
    <rPh sb="0" eb="2">
      <t>ジシュ</t>
    </rPh>
    <rPh sb="2" eb="4">
      <t>ザイゲン</t>
    </rPh>
    <rPh sb="4" eb="6">
      <t>ヒリツ</t>
    </rPh>
    <phoneticPr fontId="2"/>
  </si>
  <si>
    <t>債務負担行為
（翌年度以降支出
　予定額）</t>
    <rPh sb="0" eb="2">
      <t>サイム</t>
    </rPh>
    <rPh sb="2" eb="4">
      <t>フタン</t>
    </rPh>
    <rPh sb="4" eb="6">
      <t>コウイ</t>
    </rPh>
    <rPh sb="8" eb="9">
      <t>ヨク</t>
    </rPh>
    <rPh sb="9" eb="11">
      <t>ネンド</t>
    </rPh>
    <rPh sb="11" eb="13">
      <t>イコウ</t>
    </rPh>
    <rPh sb="13" eb="15">
      <t>シシュツ</t>
    </rPh>
    <rPh sb="17" eb="19">
      <t>ヨテイ</t>
    </rPh>
    <rPh sb="19" eb="20">
      <t>ガク</t>
    </rPh>
    <phoneticPr fontId="2"/>
  </si>
  <si>
    <t>地方債現在高</t>
    <rPh sb="0" eb="3">
      <t>チホウサイ</t>
    </rPh>
    <rPh sb="3" eb="5">
      <t>ゲンザイ</t>
    </rPh>
    <rPh sb="5" eb="6">
      <t>ダカ</t>
    </rPh>
    <phoneticPr fontId="2"/>
  </si>
  <si>
    <t>積立基金現在高　　　　　　　　　　　　　　　　　　　　　　　　　　　　　　　　　　　　　　　　　　　　　　　　　　　　　　　　　　　　　　　　　　　　　　　　　　　　　　　　　　　　(a+b+c)</t>
    <rPh sb="0" eb="2">
      <t>ツミタテ</t>
    </rPh>
    <rPh sb="2" eb="4">
      <t>キキン</t>
    </rPh>
    <rPh sb="4" eb="6">
      <t>ゲンザイ</t>
    </rPh>
    <rPh sb="6" eb="7">
      <t>ダカ</t>
    </rPh>
    <phoneticPr fontId="2"/>
  </si>
  <si>
    <t>財政調整基金  a</t>
    <rPh sb="0" eb="2">
      <t>ザイセイ</t>
    </rPh>
    <rPh sb="2" eb="4">
      <t>チョウセイ</t>
    </rPh>
    <rPh sb="4" eb="6">
      <t>キキン</t>
    </rPh>
    <phoneticPr fontId="2"/>
  </si>
  <si>
    <t>減債基金  b</t>
    <rPh sb="0" eb="2">
      <t>ゲンサイ</t>
    </rPh>
    <rPh sb="2" eb="4">
      <t>キキン</t>
    </rPh>
    <phoneticPr fontId="2"/>
  </si>
  <si>
    <t>その他  c</t>
    <rPh sb="2" eb="3">
      <t>タ</t>
    </rPh>
    <phoneticPr fontId="2"/>
  </si>
  <si>
    <t>積立基金現在高　　　　　　　　　　　　　　　　　　　　　　　　　　　　　　　　　　　　　　　　　　　　　　　　　　　　　　　　　　　　　　　　　　　　　　　　　　　　　　(a+b+c)</t>
    <rPh sb="0" eb="2">
      <t>ツミタテ</t>
    </rPh>
    <rPh sb="2" eb="4">
      <t>キキン</t>
    </rPh>
    <rPh sb="4" eb="6">
      <t>ゲンザイ</t>
    </rPh>
    <rPh sb="6" eb="7">
      <t>ダカ</t>
    </rPh>
    <phoneticPr fontId="2"/>
  </si>
  <si>
    <t>合計</t>
  </si>
  <si>
    <t>〔月別団体別調達内訳〕</t>
    <rPh sb="1" eb="3">
      <t>ツキベツ</t>
    </rPh>
    <rPh sb="3" eb="5">
      <t>ダンタイ</t>
    </rPh>
    <rPh sb="5" eb="6">
      <t>ベツ</t>
    </rPh>
    <rPh sb="6" eb="8">
      <t>チョウタツ</t>
    </rPh>
    <rPh sb="8" eb="10">
      <t>ウチワケ</t>
    </rPh>
    <phoneticPr fontId="14"/>
  </si>
  <si>
    <t>4月</t>
    <phoneticPr fontId="14"/>
  </si>
  <si>
    <t>5月</t>
    <phoneticPr fontId="14"/>
  </si>
  <si>
    <t>6月</t>
    <phoneticPr fontId="14"/>
  </si>
  <si>
    <t>7月</t>
    <phoneticPr fontId="14"/>
  </si>
  <si>
    <t>8月</t>
    <phoneticPr fontId="14"/>
  </si>
  <si>
    <t>9月</t>
    <phoneticPr fontId="14"/>
  </si>
  <si>
    <t>10月</t>
    <phoneticPr fontId="14"/>
  </si>
  <si>
    <t>11月</t>
    <phoneticPr fontId="14"/>
  </si>
  <si>
    <t>12月</t>
    <phoneticPr fontId="14"/>
  </si>
  <si>
    <t>1月</t>
    <phoneticPr fontId="14"/>
  </si>
  <si>
    <t>2月</t>
    <phoneticPr fontId="14"/>
  </si>
  <si>
    <t>3月</t>
    <phoneticPr fontId="14"/>
  </si>
  <si>
    <t>都道府県</t>
    <rPh sb="0" eb="4">
      <t>トドウフケン</t>
    </rPh>
    <phoneticPr fontId="14"/>
  </si>
  <si>
    <t>政令指定都市</t>
    <rPh sb="0" eb="2">
      <t>セイレイ</t>
    </rPh>
    <rPh sb="2" eb="4">
      <t>シテイ</t>
    </rPh>
    <rPh sb="4" eb="6">
      <t>トシ</t>
    </rPh>
    <phoneticPr fontId="14"/>
  </si>
  <si>
    <t>　計</t>
    <phoneticPr fontId="14"/>
  </si>
  <si>
    <t>団体数</t>
    <rPh sb="0" eb="2">
      <t>ダンタイ</t>
    </rPh>
    <rPh sb="2" eb="3">
      <t>スウ</t>
    </rPh>
    <phoneticPr fontId="14"/>
  </si>
  <si>
    <t>福井県</t>
    <rPh sb="0" eb="3">
      <t>フクイケン</t>
    </rPh>
    <phoneticPr fontId="2"/>
  </si>
  <si>
    <t>奈良県</t>
    <rPh sb="0" eb="3">
      <t>ナラケン</t>
    </rPh>
    <phoneticPr fontId="2"/>
  </si>
  <si>
    <t>福井県</t>
    <rPh sb="0" eb="2">
      <t>フクイ</t>
    </rPh>
    <rPh sb="2" eb="3">
      <t>ケン</t>
    </rPh>
    <phoneticPr fontId="2"/>
  </si>
  <si>
    <t>岡山市</t>
    <rPh sb="0" eb="2">
      <t>オカヤマ</t>
    </rPh>
    <rPh sb="2" eb="3">
      <t>シ</t>
    </rPh>
    <phoneticPr fontId="2"/>
  </si>
  <si>
    <t>奈良県</t>
    <rPh sb="0" eb="2">
      <t>ナラ</t>
    </rPh>
    <rPh sb="2" eb="3">
      <t>ケン</t>
    </rPh>
    <phoneticPr fontId="2"/>
  </si>
  <si>
    <t>相模原市</t>
    <rPh sb="0" eb="4">
      <t>サガミハラシ</t>
    </rPh>
    <phoneticPr fontId="2"/>
  </si>
  <si>
    <t>三重県</t>
    <rPh sb="0" eb="2">
      <t>ミエ</t>
    </rPh>
    <rPh sb="2" eb="3">
      <t>ケン</t>
    </rPh>
    <phoneticPr fontId="2"/>
  </si>
  <si>
    <t>三重県</t>
    <rPh sb="0" eb="3">
      <t>ミエケン</t>
    </rPh>
    <phoneticPr fontId="2"/>
  </si>
  <si>
    <t>相模原市</t>
    <rPh sb="0" eb="3">
      <t>サガミハラ</t>
    </rPh>
    <rPh sb="3" eb="4">
      <t>シ</t>
    </rPh>
    <phoneticPr fontId="2"/>
  </si>
  <si>
    <t>滋賀県</t>
    <rPh sb="0" eb="2">
      <t>シガ</t>
    </rPh>
    <rPh sb="2" eb="3">
      <t>ケン</t>
    </rPh>
    <phoneticPr fontId="2"/>
  </si>
  <si>
    <t>長崎県</t>
    <rPh sb="0" eb="2">
      <t>ナガサキ</t>
    </rPh>
    <rPh sb="2" eb="3">
      <t>ケン</t>
    </rPh>
    <phoneticPr fontId="2"/>
  </si>
  <si>
    <t>滋賀県</t>
    <rPh sb="0" eb="3">
      <t>シガケン</t>
    </rPh>
    <phoneticPr fontId="2"/>
  </si>
  <si>
    <t>熊本市</t>
    <rPh sb="0" eb="3">
      <t>クマモトシ</t>
    </rPh>
    <phoneticPr fontId="2"/>
  </si>
  <si>
    <t>佐賀県</t>
    <rPh sb="0" eb="3">
      <t>サガケン</t>
    </rPh>
    <phoneticPr fontId="2"/>
  </si>
  <si>
    <t>高知県</t>
    <rPh sb="0" eb="3">
      <t>コウチケン</t>
    </rPh>
    <phoneticPr fontId="2"/>
  </si>
  <si>
    <t>高知県</t>
    <rPh sb="0" eb="2">
      <t>コウチ</t>
    </rPh>
    <rPh sb="2" eb="3">
      <t>ケン</t>
    </rPh>
    <phoneticPr fontId="2"/>
  </si>
  <si>
    <t>（注）表示単位未満を四捨五入して端数調整していないため、合計と一致しない場合がある。</t>
    <phoneticPr fontId="2"/>
  </si>
  <si>
    <t>市場公募地方債発行団体・一般財団法人 地方債協会</t>
    <rPh sb="0" eb="2">
      <t>シジョウ</t>
    </rPh>
    <rPh sb="2" eb="4">
      <t>コウボ</t>
    </rPh>
    <rPh sb="4" eb="7">
      <t>チホウサイ</t>
    </rPh>
    <rPh sb="7" eb="9">
      <t>ハッコウ</t>
    </rPh>
    <rPh sb="9" eb="11">
      <t>ダンタイ</t>
    </rPh>
    <rPh sb="12" eb="14">
      <t>イッパン</t>
    </rPh>
    <rPh sb="14" eb="16">
      <t>ザイダン</t>
    </rPh>
    <rPh sb="16" eb="18">
      <t>ホウジン</t>
    </rPh>
    <rPh sb="19" eb="22">
      <t>チホウサイ</t>
    </rPh>
    <rPh sb="22" eb="24">
      <t>キョウカイ</t>
    </rPh>
    <phoneticPr fontId="2"/>
  </si>
  <si>
    <t>将来負担比率</t>
    <rPh sb="0" eb="2">
      <t>ショウライ</t>
    </rPh>
    <rPh sb="2" eb="4">
      <t>フタン</t>
    </rPh>
    <rPh sb="4" eb="5">
      <t>ヒ</t>
    </rPh>
    <rPh sb="5" eb="6">
      <t>リツ</t>
    </rPh>
    <phoneticPr fontId="2"/>
  </si>
  <si>
    <t>秋田県</t>
    <rPh sb="0" eb="2">
      <t>アキタ</t>
    </rPh>
    <rPh sb="2" eb="3">
      <t>ケン</t>
    </rPh>
    <phoneticPr fontId="2"/>
  </si>
  <si>
    <t>（単位：億円）</t>
    <rPh sb="1" eb="3">
      <t>タンイ</t>
    </rPh>
    <rPh sb="4" eb="5">
      <t>オク</t>
    </rPh>
    <rPh sb="5" eb="6">
      <t>センエン</t>
    </rPh>
    <phoneticPr fontId="2"/>
  </si>
  <si>
    <t>4月</t>
    <phoneticPr fontId="2"/>
  </si>
  <si>
    <t>5月</t>
    <phoneticPr fontId="2"/>
  </si>
  <si>
    <t>5月</t>
    <phoneticPr fontId="2"/>
  </si>
  <si>
    <t>6月</t>
    <phoneticPr fontId="2"/>
  </si>
  <si>
    <t>7月</t>
    <phoneticPr fontId="2"/>
  </si>
  <si>
    <t>8月</t>
  </si>
  <si>
    <t>9月</t>
  </si>
  <si>
    <t>10月</t>
  </si>
  <si>
    <t>11月</t>
  </si>
  <si>
    <t>12月</t>
  </si>
  <si>
    <t>1月</t>
  </si>
  <si>
    <t>2月</t>
  </si>
  <si>
    <t>3月</t>
    <phoneticPr fontId="2"/>
  </si>
  <si>
    <t>3月</t>
    <phoneticPr fontId="2"/>
  </si>
  <si>
    <t>計</t>
    <rPh sb="0" eb="1">
      <t>ケイ</t>
    </rPh>
    <phoneticPr fontId="2"/>
  </si>
  <si>
    <t>4月</t>
    <rPh sb="1" eb="2">
      <t>ガツ</t>
    </rPh>
    <phoneticPr fontId="2"/>
  </si>
  <si>
    <t>5月</t>
  </si>
  <si>
    <t>6月</t>
  </si>
  <si>
    <t>7月</t>
  </si>
  <si>
    <t>10月～3月
（予定）</t>
    <rPh sb="2" eb="3">
      <t>ガツ</t>
    </rPh>
    <rPh sb="5" eb="6">
      <t>ガツ</t>
    </rPh>
    <rPh sb="8" eb="10">
      <t>ヨテイ</t>
    </rPh>
    <phoneticPr fontId="2"/>
  </si>
  <si>
    <t>30年債</t>
    <rPh sb="2" eb="3">
      <t>ネン</t>
    </rPh>
    <rPh sb="3" eb="4">
      <t>サイ</t>
    </rPh>
    <phoneticPr fontId="2"/>
  </si>
  <si>
    <t>20年債</t>
    <rPh sb="2" eb="3">
      <t>ネン</t>
    </rPh>
    <rPh sb="3" eb="4">
      <t>サイ</t>
    </rPh>
    <phoneticPr fontId="2"/>
  </si>
  <si>
    <t>10年債</t>
    <rPh sb="2" eb="3">
      <t>ネン</t>
    </rPh>
    <rPh sb="3" eb="4">
      <t>サイ</t>
    </rPh>
    <phoneticPr fontId="2"/>
  </si>
  <si>
    <t>5年債</t>
    <rPh sb="1" eb="2">
      <t>ネン</t>
    </rPh>
    <rPh sb="2" eb="3">
      <t>サイ</t>
    </rPh>
    <phoneticPr fontId="2"/>
  </si>
  <si>
    <t>年限未定</t>
    <rPh sb="0" eb="2">
      <t>ネンゲン</t>
    </rPh>
    <rPh sb="2" eb="4">
      <t>ミテイ</t>
    </rPh>
    <phoneticPr fontId="2"/>
  </si>
  <si>
    <t>25年債</t>
    <rPh sb="2" eb="3">
      <t>ネン</t>
    </rPh>
    <rPh sb="3" eb="4">
      <t>サイ</t>
    </rPh>
    <phoneticPr fontId="2"/>
  </si>
  <si>
    <t>15年債</t>
    <rPh sb="2" eb="3">
      <t>ネン</t>
    </rPh>
    <rPh sb="3" eb="4">
      <t>サイ</t>
    </rPh>
    <phoneticPr fontId="2"/>
  </si>
  <si>
    <t>4月</t>
  </si>
  <si>
    <t>3月</t>
  </si>
  <si>
    <t>4月</t>
    <phoneticPr fontId="2"/>
  </si>
  <si>
    <t>6月</t>
    <phoneticPr fontId="2"/>
  </si>
  <si>
    <t>7月</t>
    <phoneticPr fontId="2"/>
  </si>
  <si>
    <t>8月</t>
    <phoneticPr fontId="2"/>
  </si>
  <si>
    <t>8月</t>
    <phoneticPr fontId="2"/>
  </si>
  <si>
    <t>9月</t>
    <phoneticPr fontId="2"/>
  </si>
  <si>
    <t>10月</t>
    <phoneticPr fontId="2"/>
  </si>
  <si>
    <t>11月</t>
    <phoneticPr fontId="2"/>
  </si>
  <si>
    <t>12月</t>
    <phoneticPr fontId="2"/>
  </si>
  <si>
    <t>1月</t>
    <phoneticPr fontId="2"/>
  </si>
  <si>
    <t>2月</t>
    <phoneticPr fontId="2"/>
  </si>
  <si>
    <t>4月</t>
    <phoneticPr fontId="2"/>
  </si>
  <si>
    <t>5月</t>
    <phoneticPr fontId="2"/>
  </si>
  <si>
    <t>7月</t>
    <phoneticPr fontId="2"/>
  </si>
  <si>
    <t>10月～3月
（予定）</t>
    <rPh sb="2" eb="3">
      <t>ツキ</t>
    </rPh>
    <rPh sb="5" eb="6">
      <t>ガツ</t>
    </rPh>
    <rPh sb="8" eb="10">
      <t>ヨテイ</t>
    </rPh>
    <phoneticPr fontId="2"/>
  </si>
  <si>
    <t>市場公募地方債発行団体の財政状況</t>
    <phoneticPr fontId="2"/>
  </si>
  <si>
    <t>宮崎県</t>
    <rPh sb="0" eb="3">
      <t>ミヤザキケン</t>
    </rPh>
    <phoneticPr fontId="2"/>
  </si>
  <si>
    <t>宮崎県</t>
    <rPh sb="0" eb="2">
      <t>ミヤサキ</t>
    </rPh>
    <rPh sb="2" eb="3">
      <t>ケン</t>
    </rPh>
    <phoneticPr fontId="2"/>
  </si>
  <si>
    <t>その他（　年債）</t>
    <rPh sb="2" eb="3">
      <t>タ</t>
    </rPh>
    <rPh sb="5" eb="6">
      <t>ネン</t>
    </rPh>
    <rPh sb="6" eb="7">
      <t>サイ</t>
    </rPh>
    <phoneticPr fontId="2"/>
  </si>
  <si>
    <t>超長期債</t>
    <rPh sb="0" eb="1">
      <t>チョウ</t>
    </rPh>
    <rPh sb="1" eb="4">
      <t>チョウキサイ</t>
    </rPh>
    <phoneticPr fontId="2"/>
  </si>
  <si>
    <t>宮城県</t>
  </si>
  <si>
    <t>秋田県</t>
  </si>
  <si>
    <t>福島県</t>
  </si>
  <si>
    <t>茨城県</t>
  </si>
  <si>
    <t>栃木県</t>
  </si>
  <si>
    <t>群馬県</t>
  </si>
  <si>
    <t>埼玉県</t>
  </si>
  <si>
    <t>千葉県</t>
  </si>
  <si>
    <t>東京都</t>
  </si>
  <si>
    <t>神奈川県</t>
  </si>
  <si>
    <t>新潟県</t>
  </si>
  <si>
    <t>福井県</t>
  </si>
  <si>
    <t>山梨県</t>
  </si>
  <si>
    <t>長野県</t>
  </si>
  <si>
    <t>岐阜県</t>
  </si>
  <si>
    <t>愛知県</t>
  </si>
  <si>
    <t>三重県</t>
  </si>
  <si>
    <t>滋賀県</t>
  </si>
  <si>
    <t>兵庫県</t>
  </si>
  <si>
    <t>岡山県</t>
  </si>
  <si>
    <t>広島県</t>
  </si>
  <si>
    <t>徳島県</t>
  </si>
  <si>
    <t>高知県</t>
  </si>
  <si>
    <t>福岡県</t>
  </si>
  <si>
    <t>佐賀県</t>
  </si>
  <si>
    <t>長崎県</t>
  </si>
  <si>
    <t>熊本県</t>
  </si>
  <si>
    <t>大分県</t>
  </si>
  <si>
    <t>鹿児島県</t>
  </si>
  <si>
    <t>宮崎県</t>
    <rPh sb="0" eb="3">
      <t>ミヤザキケン</t>
    </rPh>
    <phoneticPr fontId="2"/>
  </si>
  <si>
    <t>札幌市</t>
    <rPh sb="0" eb="3">
      <t>サッポロシ</t>
    </rPh>
    <phoneticPr fontId="2"/>
  </si>
  <si>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</si>
  <si>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</si>
  <si>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</si>
  <si>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</si>
  <si>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</si>
  <si>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</si>
  <si>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</si>
  <si>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</si>
  <si>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</si>
  <si>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</si>
  <si>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</si>
  <si>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</si>
  <si>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</si>
  <si>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</si>
  <si>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</si>
  <si>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</si>
  <si>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</si>
  <si>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</si>
  <si>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</si>
  <si>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合計</t>
    <rPh sb="0" eb="2">
      <t>ゴウケイ</t>
    </rPh>
    <phoneticPr fontId="2"/>
  </si>
  <si>
    <t>大阪府</t>
    <phoneticPr fontId="2"/>
  </si>
  <si>
    <t>・・・・・・・・・・・・・・・・・・・・・・・・・・・</t>
    <phoneticPr fontId="2"/>
  </si>
  <si>
    <t>外債</t>
    <rPh sb="0" eb="2">
      <t>ガイサイ</t>
    </rPh>
    <phoneticPr fontId="2"/>
  </si>
  <si>
    <t>-</t>
    <phoneticPr fontId="2"/>
  </si>
  <si>
    <t>（注4）表示単位未満を四捨五入して端数調整していないため、合計と一致しない場合がある。</t>
    <phoneticPr fontId="2"/>
  </si>
  <si>
    <t>（注1）経常収支比率は経常一般財源に減税補てん債及び臨時財政対策債を含めて算出。  　　（注2）地方債現在高には、特定資金公共投資事業債は含まない。　　（注3）満期一括償還方式に係る元利償還金については公債費として歳出計上しているため、減債基金への積立金には含めていない。　　　</t>
    <rPh sb="1" eb="2">
      <t>チュウ</t>
    </rPh>
    <rPh sb="4" eb="6">
      <t>ケイジョウ</t>
    </rPh>
    <rPh sb="6" eb="8">
      <t>シュウシ</t>
    </rPh>
    <rPh sb="8" eb="10">
      <t>ヒリツ</t>
    </rPh>
    <rPh sb="11" eb="13">
      <t>ケイジョウ</t>
    </rPh>
    <rPh sb="13" eb="15">
      <t>イッパン</t>
    </rPh>
    <rPh sb="15" eb="17">
      <t>ザイゲン</t>
    </rPh>
    <rPh sb="18" eb="20">
      <t>ゲンゼイ</t>
    </rPh>
    <rPh sb="20" eb="21">
      <t>ホ</t>
    </rPh>
    <rPh sb="23" eb="24">
      <t>サイ</t>
    </rPh>
    <rPh sb="24" eb="25">
      <t>オヨ</t>
    </rPh>
    <rPh sb="26" eb="28">
      <t>リンジ</t>
    </rPh>
    <rPh sb="28" eb="30">
      <t>ザイセイ</t>
    </rPh>
    <rPh sb="30" eb="32">
      <t>タイサク</t>
    </rPh>
    <rPh sb="32" eb="33">
      <t>サイ</t>
    </rPh>
    <rPh sb="34" eb="35">
      <t>フク</t>
    </rPh>
    <rPh sb="37" eb="39">
      <t>サンシュツ</t>
    </rPh>
    <phoneticPr fontId="2"/>
  </si>
  <si>
    <t>区　　分</t>
    <rPh sb="0" eb="1">
      <t>ク</t>
    </rPh>
    <rPh sb="3" eb="4">
      <t>ブン</t>
    </rPh>
    <phoneticPr fontId="2"/>
  </si>
  <si>
    <t>１．普通会計予算の状況（令和3年度）</t>
    <rPh sb="2" eb="4">
      <t>フツウ</t>
    </rPh>
    <rPh sb="4" eb="6">
      <t>カイケイ</t>
    </rPh>
    <rPh sb="6" eb="7">
      <t>ヨ</t>
    </rPh>
    <rPh sb="7" eb="8">
      <t>ケッサン</t>
    </rPh>
    <rPh sb="9" eb="11">
      <t>ジョウキョウ</t>
    </rPh>
    <rPh sb="12" eb="14">
      <t>レイワ</t>
    </rPh>
    <rPh sb="15" eb="17">
      <t>ネンド</t>
    </rPh>
    <rPh sb="16" eb="17">
      <t>ド</t>
    </rPh>
    <phoneticPr fontId="2"/>
  </si>
  <si>
    <t>２．普通会計決算の状況（平成28～令和2年度）</t>
    <rPh sb="2" eb="4">
      <t>フツウ</t>
    </rPh>
    <rPh sb="4" eb="6">
      <t>カイケイ</t>
    </rPh>
    <rPh sb="6" eb="8">
      <t>ケッサン</t>
    </rPh>
    <rPh sb="9" eb="11">
      <t>ジョウキョウ</t>
    </rPh>
    <rPh sb="12" eb="14">
      <t>ヘイセイ</t>
    </rPh>
    <rPh sb="17" eb="19">
      <t>レイワ</t>
    </rPh>
    <rPh sb="20" eb="22">
      <t>ネンド</t>
    </rPh>
    <phoneticPr fontId="2"/>
  </si>
  <si>
    <t>３．各種財政指標等の推移（平成28～令和2年度）</t>
    <rPh sb="2" eb="4">
      <t>カクシュ</t>
    </rPh>
    <rPh sb="4" eb="6">
      <t>ザイセイ</t>
    </rPh>
    <rPh sb="6" eb="8">
      <t>シヒョウ</t>
    </rPh>
    <rPh sb="8" eb="9">
      <t>トウ</t>
    </rPh>
    <rPh sb="10" eb="12">
      <t>スイイ</t>
    </rPh>
    <phoneticPr fontId="2"/>
  </si>
  <si>
    <t>・発行予定（令和3年10月～令和4年3月）</t>
    <rPh sb="6" eb="8">
      <t>レイワ</t>
    </rPh>
    <rPh sb="9" eb="10">
      <t>ネン</t>
    </rPh>
    <rPh sb="14" eb="16">
      <t>レイワ</t>
    </rPh>
    <rPh sb="17" eb="18">
      <t>ネン</t>
    </rPh>
    <phoneticPr fontId="2"/>
  </si>
  <si>
    <t>５．共同発行市場公募地方債の発行実績・発行予定（令和3年度）</t>
    <rPh sb="2" eb="4">
      <t>キョウドウ</t>
    </rPh>
    <rPh sb="4" eb="6">
      <t>ハッコウ</t>
    </rPh>
    <rPh sb="6" eb="8">
      <t>シジョウ</t>
    </rPh>
    <rPh sb="8" eb="10">
      <t>コウボ</t>
    </rPh>
    <rPh sb="10" eb="13">
      <t>チホウサイ</t>
    </rPh>
    <rPh sb="14" eb="16">
      <t>ハッコウ</t>
    </rPh>
    <rPh sb="16" eb="18">
      <t>ジッセキ</t>
    </rPh>
    <rPh sb="19" eb="21">
      <t>ハッコウ</t>
    </rPh>
    <rPh sb="21" eb="23">
      <t>ヨテイ</t>
    </rPh>
    <phoneticPr fontId="2"/>
  </si>
  <si>
    <t>６．地方三公社の決算状況（平成30～令和2年度）</t>
    <rPh sb="2" eb="4">
      <t>チホウ</t>
    </rPh>
    <rPh sb="4" eb="5">
      <t>サン</t>
    </rPh>
    <rPh sb="5" eb="7">
      <t>コウシャ</t>
    </rPh>
    <rPh sb="8" eb="10">
      <t>ケッサン</t>
    </rPh>
    <rPh sb="10" eb="12">
      <t>ジョウキョウ</t>
    </rPh>
    <rPh sb="13" eb="15">
      <t>ヘイセイ</t>
    </rPh>
    <rPh sb="18" eb="20">
      <t>レイワ</t>
    </rPh>
    <rPh sb="21" eb="23">
      <t>ネンド</t>
    </rPh>
    <phoneticPr fontId="2"/>
  </si>
  <si>
    <t>－第20回 市場公募地方債発行団体合同ＩＲ－</t>
    <rPh sb="1" eb="2">
      <t>ダイ</t>
    </rPh>
    <rPh sb="4" eb="5">
      <t>カイ</t>
    </rPh>
    <rPh sb="6" eb="8">
      <t>シジョウ</t>
    </rPh>
    <rPh sb="8" eb="10">
      <t>コウボ</t>
    </rPh>
    <rPh sb="10" eb="13">
      <t>チホウサイ</t>
    </rPh>
    <rPh sb="13" eb="15">
      <t>ハッコウ</t>
    </rPh>
    <rPh sb="15" eb="17">
      <t>ダンタイ</t>
    </rPh>
    <rPh sb="17" eb="19">
      <t>ゴウドウ</t>
    </rPh>
    <phoneticPr fontId="2"/>
  </si>
  <si>
    <t>1.普通会計予算の状況（令和３年度）</t>
    <rPh sb="2" eb="4">
      <t>フツウ</t>
    </rPh>
    <rPh sb="4" eb="6">
      <t>カイケイ</t>
    </rPh>
    <rPh sb="6" eb="8">
      <t>ヨサン</t>
    </rPh>
    <rPh sb="9" eb="11">
      <t>ジョウキョウ</t>
    </rPh>
    <rPh sb="12" eb="14">
      <t>レイワ</t>
    </rPh>
    <rPh sb="15" eb="17">
      <t>ネンド</t>
    </rPh>
    <rPh sb="16" eb="17">
      <t>ド</t>
    </rPh>
    <phoneticPr fontId="2"/>
  </si>
  <si>
    <t>２．普通会計決算の状況（平成28～令和２年度）</t>
    <rPh sb="2" eb="4">
      <t>フツウ</t>
    </rPh>
    <rPh sb="4" eb="6">
      <t>カイケイ</t>
    </rPh>
    <rPh sb="6" eb="8">
      <t>ケッサン</t>
    </rPh>
    <rPh sb="9" eb="11">
      <t>ジョウキョウ</t>
    </rPh>
    <rPh sb="12" eb="14">
      <t>ヘイセイ</t>
    </rPh>
    <rPh sb="17" eb="19">
      <t>レイワ</t>
    </rPh>
    <rPh sb="20" eb="22">
      <t>ネンド</t>
    </rPh>
    <phoneticPr fontId="2"/>
  </si>
  <si>
    <t>　　３．各種財政指標等の推移（平成28～令和２年度）</t>
    <rPh sb="4" eb="6">
      <t>カクシュ</t>
    </rPh>
    <rPh sb="6" eb="8">
      <t>ザイセイ</t>
    </rPh>
    <rPh sb="8" eb="10">
      <t>シヒョウ</t>
    </rPh>
    <rPh sb="10" eb="11">
      <t>トウ</t>
    </rPh>
    <rPh sb="12" eb="14">
      <t>スイイ</t>
    </rPh>
    <phoneticPr fontId="2"/>
  </si>
  <si>
    <t>R1</t>
    <phoneticPr fontId="2"/>
  </si>
  <si>
    <t>R2</t>
    <phoneticPr fontId="2"/>
  </si>
  <si>
    <t>和歌山県</t>
    <rPh sb="0" eb="4">
      <t>ワカヤマケン</t>
    </rPh>
    <phoneticPr fontId="2"/>
  </si>
  <si>
    <t>鳥取県</t>
    <rPh sb="0" eb="3">
      <t>トットリケン</t>
    </rPh>
    <phoneticPr fontId="2"/>
  </si>
  <si>
    <t>富山県</t>
    <rPh sb="0" eb="3">
      <t>トヤマケン</t>
    </rPh>
    <phoneticPr fontId="2"/>
  </si>
  <si>
    <t>令和２年度</t>
    <rPh sb="0" eb="2">
      <t>レイワ</t>
    </rPh>
    <rPh sb="3" eb="5">
      <t>ネンド</t>
    </rPh>
    <phoneticPr fontId="2"/>
  </si>
  <si>
    <t>令和３年度</t>
    <rPh sb="0" eb="2">
      <t>レイワ</t>
    </rPh>
    <rPh sb="3" eb="5">
      <t>ネンド</t>
    </rPh>
    <rPh sb="4" eb="5">
      <t>ド</t>
    </rPh>
    <phoneticPr fontId="2"/>
  </si>
  <si>
    <t>富山県</t>
    <rPh sb="0" eb="2">
      <t>トヤマ</t>
    </rPh>
    <rPh sb="2" eb="3">
      <t>ケン</t>
    </rPh>
    <phoneticPr fontId="2"/>
  </si>
  <si>
    <t>奈良県</t>
    <phoneticPr fontId="2"/>
  </si>
  <si>
    <t>鳥取県</t>
    <rPh sb="0" eb="3">
      <t>トットリケン</t>
    </rPh>
    <phoneticPr fontId="2"/>
  </si>
  <si>
    <t>島根県</t>
    <rPh sb="0" eb="3">
      <t>シマネケン</t>
    </rPh>
    <phoneticPr fontId="2"/>
  </si>
  <si>
    <t>北海道</t>
    <rPh sb="0" eb="3">
      <t>ホッカイドウ</t>
    </rPh>
    <phoneticPr fontId="2"/>
  </si>
  <si>
    <t>宮城県</t>
    <rPh sb="0" eb="3">
      <t>ミヤギケン</t>
    </rPh>
    <phoneticPr fontId="2"/>
  </si>
  <si>
    <t>福島県</t>
    <rPh sb="0" eb="2">
      <t>フクシマ</t>
    </rPh>
    <rPh sb="2" eb="3">
      <t>ケン</t>
    </rPh>
    <phoneticPr fontId="2"/>
  </si>
  <si>
    <t>茨城県</t>
    <rPh sb="0" eb="3">
      <t>イバラキケン</t>
    </rPh>
    <phoneticPr fontId="2"/>
  </si>
  <si>
    <t>新潟県</t>
    <rPh sb="0" eb="3">
      <t>ニイガタケン</t>
    </rPh>
    <phoneticPr fontId="2"/>
  </si>
  <si>
    <t>静岡県</t>
    <rPh sb="0" eb="3">
      <t>シズオカケン</t>
    </rPh>
    <phoneticPr fontId="2"/>
  </si>
  <si>
    <t>大阪府</t>
    <rPh sb="0" eb="2">
      <t>オオサカ</t>
    </rPh>
    <rPh sb="2" eb="3">
      <t>フ</t>
    </rPh>
    <phoneticPr fontId="2"/>
  </si>
  <si>
    <t>千葉市</t>
    <rPh sb="0" eb="3">
      <t>チバシ</t>
    </rPh>
    <phoneticPr fontId="2"/>
  </si>
  <si>
    <t>大阪市</t>
    <rPh sb="0" eb="2">
      <t>オオサカ</t>
    </rPh>
    <rPh sb="2" eb="3">
      <t>シ</t>
    </rPh>
    <phoneticPr fontId="2"/>
  </si>
  <si>
    <t>北九州市</t>
    <rPh sb="0" eb="4">
      <t>キタキュウシュウシ</t>
    </rPh>
    <phoneticPr fontId="2"/>
  </si>
  <si>
    <t>令和３年度</t>
    <rPh sb="0" eb="2">
      <t>レイワ</t>
    </rPh>
    <rPh sb="3" eb="4">
      <t>ガンネン</t>
    </rPh>
    <rPh sb="4" eb="5">
      <t>ド</t>
    </rPh>
    <phoneticPr fontId="14"/>
  </si>
  <si>
    <t>【10年債】</t>
    <rPh sb="3" eb="5">
      <t>ネンサイ</t>
    </rPh>
    <phoneticPr fontId="14"/>
  </si>
  <si>
    <t>【1年債】</t>
    <phoneticPr fontId="14"/>
  </si>
  <si>
    <t>北海道</t>
  </si>
  <si>
    <t>大阪府</t>
  </si>
  <si>
    <t>令和３年度</t>
    <rPh sb="0" eb="2">
      <t>レイワ</t>
    </rPh>
    <rPh sb="3" eb="5">
      <t>ネンド</t>
    </rPh>
    <phoneticPr fontId="14"/>
  </si>
  <si>
    <t>〔令和３年４月発行〕</t>
    <rPh sb="1" eb="3">
      <t>レイワ</t>
    </rPh>
    <rPh sb="4" eb="5">
      <t>ネン</t>
    </rPh>
    <rPh sb="6" eb="7">
      <t>ガツ</t>
    </rPh>
    <rPh sb="7" eb="9">
      <t>ハッコウ</t>
    </rPh>
    <phoneticPr fontId="14"/>
  </si>
  <si>
    <t>（単位：億円）</t>
    <phoneticPr fontId="14"/>
  </si>
  <si>
    <t>団体名</t>
    <rPh sb="0" eb="3">
      <t>ダンタイメイ</t>
    </rPh>
    <phoneticPr fontId="14"/>
  </si>
  <si>
    <t>発行額</t>
    <rPh sb="0" eb="3">
      <t>ハッコウガク</t>
    </rPh>
    <phoneticPr fontId="14"/>
  </si>
  <si>
    <t>団体名</t>
    <rPh sb="0" eb="2">
      <t>ダンタイ</t>
    </rPh>
    <rPh sb="2" eb="3">
      <t>メイ</t>
    </rPh>
    <phoneticPr fontId="14"/>
  </si>
  <si>
    <t>合計（9団体）</t>
    <rPh sb="4" eb="6">
      <t>ダンタイ</t>
    </rPh>
    <phoneticPr fontId="14"/>
  </si>
  <si>
    <t>京都府</t>
    <rPh sb="0" eb="3">
      <t>キョウトフ</t>
    </rPh>
    <phoneticPr fontId="2"/>
  </si>
  <si>
    <t>‐</t>
  </si>
  <si>
    <t>和歌山県</t>
    <rPh sb="0" eb="4">
      <t>ワカヤマケン</t>
    </rPh>
    <phoneticPr fontId="2"/>
  </si>
  <si>
    <t>鳥取県</t>
    <rPh sb="0" eb="3">
      <t>トットリケン</t>
    </rPh>
    <phoneticPr fontId="2"/>
  </si>
  <si>
    <t>富山県</t>
    <rPh sb="0" eb="3">
      <t>トヤマケン</t>
    </rPh>
    <phoneticPr fontId="2"/>
  </si>
  <si>
    <t>（注）今後の各地方公共団体の状況の変化により、上記の額が変更される可能性がある。</t>
    <phoneticPr fontId="14"/>
  </si>
  <si>
    <t>静岡県</t>
    <rPh sb="0" eb="3">
      <t>シズオカケン</t>
    </rPh>
    <phoneticPr fontId="2"/>
  </si>
  <si>
    <t>富山県</t>
  </si>
  <si>
    <t>静岡県</t>
  </si>
  <si>
    <t>京都府</t>
  </si>
  <si>
    <t>奈良県</t>
  </si>
  <si>
    <t>和歌山県</t>
  </si>
  <si>
    <t>鳥取県</t>
  </si>
  <si>
    <t>島根県</t>
  </si>
  <si>
    <t>宮崎県</t>
  </si>
  <si>
    <t>札幌市</t>
  </si>
  <si>
    <t>４．個別発行市場公募地方債発行実績（令和2年4月～令和3年9月）</t>
    <rPh sb="2" eb="4">
      <t>コベツ</t>
    </rPh>
    <rPh sb="4" eb="6">
      <t>ハッコウ</t>
    </rPh>
    <rPh sb="6" eb="8">
      <t>シジョウ</t>
    </rPh>
    <rPh sb="8" eb="10">
      <t>コウボ</t>
    </rPh>
    <rPh sb="10" eb="13">
      <t>チホウサイ</t>
    </rPh>
    <rPh sb="13" eb="15">
      <t>ハッコウ</t>
    </rPh>
    <rPh sb="15" eb="17">
      <t>ジッセキ</t>
    </rPh>
    <rPh sb="18" eb="20">
      <t>レイワ</t>
    </rPh>
    <rPh sb="21" eb="22">
      <t>ネン</t>
    </rPh>
    <rPh sb="23" eb="24">
      <t>ガツ</t>
    </rPh>
    <rPh sb="25" eb="27">
      <t>レイワ</t>
    </rPh>
    <rPh sb="28" eb="29">
      <t>ネン</t>
    </rPh>
    <rPh sb="30" eb="31">
      <t>ガツ</t>
    </rPh>
    <phoneticPr fontId="2"/>
  </si>
  <si>
    <t>　４．個別発行市場公募地方債発行実績（令和２年４月～令和３年９月）・発行予定（令和３年10月～令和４年３月）</t>
    <rPh sb="3" eb="5">
      <t>コベツ</t>
    </rPh>
    <rPh sb="5" eb="7">
      <t>ハッコウ</t>
    </rPh>
    <rPh sb="7" eb="9">
      <t>シジョウ</t>
    </rPh>
    <rPh sb="9" eb="11">
      <t>コウボ</t>
    </rPh>
    <rPh sb="11" eb="14">
      <t>チホウサイ</t>
    </rPh>
    <rPh sb="14" eb="16">
      <t>ハッコウ</t>
    </rPh>
    <rPh sb="16" eb="18">
      <t>ジッセキ</t>
    </rPh>
    <rPh sb="19" eb="21">
      <t>レイワ</t>
    </rPh>
    <rPh sb="22" eb="23">
      <t>ネン</t>
    </rPh>
    <rPh sb="24" eb="25">
      <t>ガツ</t>
    </rPh>
    <rPh sb="26" eb="28">
      <t>レイワ</t>
    </rPh>
    <rPh sb="29" eb="30">
      <t>ネン</t>
    </rPh>
    <rPh sb="31" eb="32">
      <t>ガツ</t>
    </rPh>
    <rPh sb="34" eb="36">
      <t>ハッコウ</t>
    </rPh>
    <rPh sb="36" eb="38">
      <t>ヨテイ</t>
    </rPh>
    <rPh sb="39" eb="41">
      <t>レイワ</t>
    </rPh>
    <rPh sb="42" eb="43">
      <t>ネン</t>
    </rPh>
    <rPh sb="43" eb="44">
      <t>ガンネン</t>
    </rPh>
    <rPh sb="45" eb="46">
      <t>ガツ</t>
    </rPh>
    <rPh sb="47" eb="49">
      <t>レイワ</t>
    </rPh>
    <rPh sb="50" eb="51">
      <t>ネン</t>
    </rPh>
    <rPh sb="52" eb="53">
      <t>ガツ</t>
    </rPh>
    <phoneticPr fontId="2"/>
  </si>
  <si>
    <t>５．共同発行市場公募地方債の発行実績（令和３年４月～令和３年９月）・発行予定（令和３年10月～令和４年３月）</t>
    <rPh sb="2" eb="4">
      <t>キョウドウ</t>
    </rPh>
    <rPh sb="4" eb="6">
      <t>ハッコウ</t>
    </rPh>
    <rPh sb="6" eb="8">
      <t>シジョウ</t>
    </rPh>
    <rPh sb="8" eb="10">
      <t>コウボ</t>
    </rPh>
    <rPh sb="10" eb="13">
      <t>チホウサイ</t>
    </rPh>
    <rPh sb="14" eb="16">
      <t>ハッコウ</t>
    </rPh>
    <rPh sb="16" eb="18">
      <t>ジッセキ</t>
    </rPh>
    <rPh sb="19" eb="21">
      <t>レイワ</t>
    </rPh>
    <rPh sb="22" eb="23">
      <t>ネン</t>
    </rPh>
    <rPh sb="23" eb="24">
      <t>ヘイネン</t>
    </rPh>
    <rPh sb="24" eb="25">
      <t>ガツ</t>
    </rPh>
    <rPh sb="26" eb="28">
      <t>レイワ</t>
    </rPh>
    <rPh sb="29" eb="30">
      <t>ネン</t>
    </rPh>
    <rPh sb="31" eb="32">
      <t>ガツ</t>
    </rPh>
    <rPh sb="34" eb="36">
      <t>ハッコウ</t>
    </rPh>
    <rPh sb="36" eb="38">
      <t>ヨテイ</t>
    </rPh>
    <rPh sb="39" eb="41">
      <t>レイワ</t>
    </rPh>
    <rPh sb="42" eb="43">
      <t>ネン</t>
    </rPh>
    <rPh sb="43" eb="44">
      <t>ガンネン</t>
    </rPh>
    <rPh sb="45" eb="46">
      <t>ガツ</t>
    </rPh>
    <rPh sb="47" eb="49">
      <t>レイワ</t>
    </rPh>
    <rPh sb="50" eb="51">
      <t>ネン</t>
    </rPh>
    <rPh sb="52" eb="53">
      <t>ガツ</t>
    </rPh>
    <phoneticPr fontId="14"/>
  </si>
  <si>
    <t xml:space="preserve">（注1）表中（定償）は定時償還債　　（注2）共同発行市場公募地方債による調達額及び住民参加型市場公募地方債は含めていない。　　（注3）区分「外債」は、グローバル債もしくは外貨建て国内債を含めている。　　
（注4）今後の各地方公共団体の状況の変化により、上記の予定額や年限等が変更される可能性がある。
</t>
    <phoneticPr fontId="2"/>
  </si>
  <si>
    <t xml:space="preserve">（注1）表中（定償）は定時償還債　　（注2）共同発行市場公募地方債による調達額及び住民参加型市場公募地方債は含めていない。　　（注3）区分「外債」は、グローバル債もしくは外貨建て国内債を含めている。　　
（注4）今後の各地方公共団体の状況の変化により、上記の予定額や年限等が変更される可能性がある。
</t>
    <rPh sb="1" eb="2">
      <t>チュウ</t>
    </rPh>
    <rPh sb="4" eb="6">
      <t>ヒョウチュウ</t>
    </rPh>
    <rPh sb="7" eb="8">
      <t>サダム</t>
    </rPh>
    <rPh sb="8" eb="9">
      <t>ショウ</t>
    </rPh>
    <rPh sb="11" eb="13">
      <t>テイジ</t>
    </rPh>
    <rPh sb="13" eb="15">
      <t>ショウカン</t>
    </rPh>
    <rPh sb="15" eb="16">
      <t>サイ</t>
    </rPh>
    <rPh sb="67" eb="69">
      <t>クブン</t>
    </rPh>
    <rPh sb="70" eb="72">
      <t>ガイサイ</t>
    </rPh>
    <rPh sb="93" eb="94">
      <t>フク</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</si>
</sst>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 #,##0_ ;_ * \-#,##0_ ;_ * &quot;-&quot;_ ;_ @_ "/>
    <numFmt numFmtId="176" formatCode="0.0"/>
    <numFmt numFmtId="177" formatCode="#,##0.0;[Red]\-#,##0.0"/>
    <numFmt numFmtId="178" formatCode="#,##0.000;[Red]\-#,##0.000"/>
    <numFmt numFmtId="179" formatCode="#,##0;&quot;▲ &quot;#,##0"/>
    <numFmt numFmtId="180" formatCode="#,##0.0"/>
    <numFmt numFmtId="181" formatCode="#,##0.0;&quot;▲ &quot;#,##0.0"/>
    <numFmt numFmtId="182" formatCode="#,##0.000;&quot;▲ &quot;#,##0.000"/>
    <numFmt numFmtId="183" formatCode="#,##0.0_ ;[Red]\-#,##0.0\ "/>
    <numFmt numFmtId="184" formatCode="0.0_ "/>
    <numFmt numFmtId="185" formatCode="0.0_);[Red]\(0.0\)"/>
    <numFmt numFmtId="186" formatCode="_ * #,##0_ ;_ * &quot;▲ &quot;#,##0_ ;_ * &quot;－&quot;_ ;_ @_ "/>
    <numFmt numFmtId="187" formatCode="_ * #,##0.0_ ;_ * &quot;▲ &quot;#,##0.0_ ;_ * &quot;－&quot;_ ;_ @_ "/>
    <numFmt numFmtId="188" formatCode="#,##0,"/>
    <numFmt numFmtId="189" formatCode="#,##0_);[Red]\(#,##0\)"/>
    <numFmt numFmtId="190" formatCode="#,##0.0_);[Red]\(#,##0.0\)"/>
    <numFmt numFmtId="191" formatCode="0_);[Red]\(0\)"/>
  </numFmts>
  <fonts count="56">
    <font>
      <sz val="11"/>
      <name val="ＭＳ Ｐゴシック"/>
      <family val="3"/>
      <charset val="128"/>
    </font>
    <font>
      <sz val="11"/>
      <name val="ＭＳ Ｐゴシック"/>
      <family val="3"/>
      <charset val="128"/>
    </font>
    <font>
      <sz val="6"/>
      <name val="ＭＳ Ｐゴシック"/>
      <family val="3"/>
      <charset val="128"/>
    </font>
    <font>
      <sz val="14"/>
      <name val="ｺﾞｼｯｸ"/>
      <family val="3"/>
      <charset val="128"/>
    </font>
    <font>
      <b/>
      <sz val="14"/>
      <name val="ｺﾞｼｯｸ"/>
      <family val="3"/>
      <charset val="128"/>
    </font>
    <font>
      <sz val="11"/>
      <name val="ｺﾞｼｯｸ"/>
      <family val="3"/>
      <charset val="128"/>
    </font>
    <font>
      <sz val="9"/>
      <name val="ＭＳ Ｐゴシック"/>
      <family val="3"/>
      <charset val="128"/>
    </font>
    <font>
      <sz val="10"/>
      <name val="ｺﾞｼｯｸ"/>
      <family val="3"/>
      <charset val="128"/>
    </font>
    <font>
      <sz val="11"/>
      <name val="ＭＳ ゴシック"/>
      <family val="3"/>
      <charset val="128"/>
    </font>
    <font>
      <sz val="10"/>
      <name val="ＭＳ Ｐゴシック"/>
      <family val="3"/>
      <charset val="128"/>
    </font>
    <font>
      <sz val="14"/>
      <name val="ＭＳ Ｐゴシック"/>
      <family val="3"/>
      <charset val="128"/>
    </font>
    <font>
      <sz val="11"/>
      <name val="HG丸ｺﾞｼｯｸM-PRO"/>
      <family val="3"/>
      <charset val="128"/>
    </font>
    <font>
      <sz val="8"/>
      <name val="ＭＳ Ｐゴシック"/>
      <family val="3"/>
      <charset val="128"/>
    </font>
    <font>
      <sz val="12"/>
      <name val="ＭＳ 明朝"/>
      <family val="1"/>
      <charset val="128"/>
    </font>
    <font>
      <sz val="6"/>
      <name val="ＭＳ Ｐ明朝"/>
      <family val="1"/>
      <charset val="128"/>
    </font>
    <font>
      <sz val="10"/>
      <name val="ＭＳ ゴシック"/>
      <family val="3"/>
      <charset val="128"/>
    </font>
    <font>
      <sz val="11"/>
      <name val="明朝"/>
      <family val="1"/>
      <charset val="128"/>
    </font>
    <font>
      <sz val="12"/>
      <name val="ＭＳ Ｐゴシック"/>
      <family val="3"/>
      <charset val="128"/>
    </font>
    <font>
      <sz val="12"/>
      <name val="ＭＳ ゴシック"/>
      <family val="3"/>
      <charset val="128"/>
    </font>
    <font>
      <sz val="12"/>
      <name val="ｺﾞｼｯｸ"/>
      <family val="3"/>
      <charset val="128"/>
    </font>
    <font>
      <sz val="16"/>
      <name val="ＭＳ Ｐゴシック"/>
      <family val="3"/>
      <charset val="128"/>
    </font>
    <font>
      <sz val="14"/>
      <name val="ＭＳ ゴシック"/>
      <family val="3"/>
      <charset val="128"/>
    </font>
    <font>
      <b/>
      <i/>
      <sz val="30"/>
      <name val="ＭＳ Ｐゴシック"/>
      <family val="3"/>
      <charset val="128"/>
    </font>
    <font>
      <sz val="30"/>
      <name val="ＭＳ Ｐゴシック"/>
      <family val="3"/>
      <charset val="128"/>
    </font>
    <font>
      <sz val="18"/>
      <name val="HG丸ｺﾞｼｯｸM-PRO"/>
      <family val="3"/>
      <charset val="128"/>
    </font>
    <font>
      <sz val="14"/>
      <name val="HG丸ｺﾞｼｯｸM-PRO"/>
      <family val="3"/>
      <charset val="128"/>
    </font>
    <font>
      <sz val="1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2"/>
      <scheme val="minor"/>
    </font>
    <font>
      <sz val="14"/>
      <name val="ＭＳ Ｐゴシック"/>
      <family val="3"/>
      <charset val="128"/>
      <scheme val="minor"/>
    </font>
    <font>
      <sz val="16"/>
      <name val="ｺﾞｼｯｸ"/>
      <family val="3"/>
      <charset val="128"/>
    </font>
    <font>
      <b/>
      <sz val="26"/>
      <name val="ＭＳ Ｐゴシック"/>
      <family val="3"/>
      <charset val="128"/>
    </font>
    <font>
      <b/>
      <sz val="14"/>
      <color indexed="81"/>
      <name val="MS P ゴシック"/>
      <family val="3"/>
      <charset val="128"/>
    </font>
    <font>
      <sz val="14"/>
      <name val="ゴシック"/>
      <family val="3"/>
      <charset val="128"/>
    </font>
    <font>
      <sz val="12"/>
      <color theme="1"/>
      <name val="ｺﾞｼｯｸ"/>
      <family val="3"/>
      <charset val="128"/>
    </font>
    <font>
      <sz val="14"/>
      <color theme="1"/>
      <name val="ｺﾞｼｯｸ"/>
      <family val="3"/>
      <charset val="128"/>
    </font>
    <font>
      <sz val="12"/>
      <name val="ｇ"/>
      <family val="3"/>
      <charset val="128"/>
    </font>
    <font>
      <sz val="12"/>
      <name val="ゴシック"/>
      <family val="3"/>
      <charset val="128"/>
    </font>
    <font>
      <sz val="11"/>
      <name val="ＭＳ Ｐゴシック"/>
      <family val="3"/>
      <charset val="128"/>
      <scheme val="minor"/>
    </font>
    <font>
      <sz val="14"/>
      <color indexed="81"/>
      <name val="MS P ゴシック"/>
      <family val="3"/>
      <charset val="128"/>
    </font>
  </fonts>
  <fills count="48">
    <fill>
      <patternFill patternType="none"/>
    </fill>
    <fill>
      <patternFill patternType="gray125"/>
    </fill>
    <fill>
      <patternFill patternType="solid">
        <fgColor theme="9"/>
        <bgColor indexed="64"/>
      </patternFill>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rgb="FFFFFFCC"/>
        <bgColor indexed="64"/>
      </patternFill>
    </fill>
    <fill>
      <patternFill patternType="solid">
        <fgColor rgb="FFFFCC99"/>
        <bgColor indexed="64"/>
      </patternFill>
    </fill>
    <fill>
      <patternFill patternType="solid">
        <fgColor theme="3" tint="0.79998168889431442"/>
        <bgColor indexed="64"/>
      </patternFill>
    </fill>
  </fills>
  <borders count="7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2370372631001"/>
      </bottom>
      <diagonal/>
    </border>
    <border>
      <left/>
      <right/>
      <top/>
      <bottom style="thick">
        <color theme="4" tint="0.49980162968840602"/>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s>
  <cellStyleXfs count="63">
    <xf numFmtId="0" fontId="0" fillId="0" borderId="0"/>
    <xf numFmtId="38" fontId="1" fillId="0" borderId="0" applyFont="0" applyFill="0" applyBorder="0" applyAlignment="0" applyProtection="0"/>
    <xf numFmtId="38" fontId="16" fillId="0" borderId="0" applyFont="0" applyFill="0" applyBorder="0" applyAlignment="0" applyProtection="0"/>
    <xf numFmtId="0" fontId="16" fillId="0" borderId="0"/>
    <xf numFmtId="0" fontId="13" fillId="0" borderId="0"/>
    <xf numFmtId="0" fontId="27" fillId="5" borderId="0" applyNumberFormat="0" applyBorder="0" applyAlignment="0" applyProtection="0">
      <alignment vertical="center"/>
    </xf>
    <xf numFmtId="0" fontId="27" fillId="6" borderId="0" applyNumberFormat="0" applyBorder="0" applyAlignment="0" applyProtection="0">
      <alignment vertical="center"/>
    </xf>
    <xf numFmtId="0" fontId="27" fillId="7" borderId="0" applyNumberFormat="0" applyBorder="0" applyAlignment="0" applyProtection="0">
      <alignment vertical="center"/>
    </xf>
    <xf numFmtId="0" fontId="27" fillId="8"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8" fillId="2" borderId="0" applyNumberFormat="0" applyBorder="0" applyAlignment="0" applyProtection="0">
      <alignment vertical="center"/>
    </xf>
    <xf numFmtId="0" fontId="29" fillId="0" borderId="0" applyNumberFormat="0" applyFill="0" applyBorder="0" applyAlignment="0" applyProtection="0">
      <alignment vertical="center"/>
    </xf>
    <xf numFmtId="0" fontId="30" fillId="28" borderId="41" applyNumberFormat="0" applyAlignment="0" applyProtection="0">
      <alignment vertical="center"/>
    </xf>
    <xf numFmtId="0" fontId="31" fillId="29" borderId="0" applyNumberFormat="0" applyBorder="0" applyAlignment="0" applyProtection="0">
      <alignment vertical="center"/>
    </xf>
    <xf numFmtId="0" fontId="1" fillId="4" borderId="42" applyNumberFormat="0" applyFont="0" applyAlignment="0" applyProtection="0">
      <alignment vertical="center"/>
    </xf>
    <xf numFmtId="0" fontId="32" fillId="0" borderId="40" applyNumberFormat="0" applyFill="0" applyAlignment="0" applyProtection="0">
      <alignment vertical="center"/>
    </xf>
    <xf numFmtId="0" fontId="33" fillId="30" borderId="0" applyNumberFormat="0" applyBorder="0" applyAlignment="0" applyProtection="0">
      <alignment vertical="center"/>
    </xf>
    <xf numFmtId="0" fontId="34" fillId="31" borderId="38" applyNumberFormat="0" applyAlignment="0" applyProtection="0">
      <alignment vertical="center"/>
    </xf>
    <xf numFmtId="0" fontId="35" fillId="0" borderId="0" applyNumberFormat="0" applyFill="0" applyBorder="0" applyAlignment="0" applyProtection="0">
      <alignment vertical="center"/>
    </xf>
    <xf numFmtId="0" fontId="36" fillId="0" borderId="36" applyNumberFormat="0" applyFill="0" applyAlignment="0" applyProtection="0">
      <alignment vertical="center"/>
    </xf>
    <xf numFmtId="0" fontId="37" fillId="0" borderId="44" applyNumberFormat="0" applyFill="0" applyAlignment="0" applyProtection="0">
      <alignment vertical="center"/>
    </xf>
    <xf numFmtId="0" fontId="38" fillId="0" borderId="37" applyNumberFormat="0" applyFill="0" applyAlignment="0" applyProtection="0">
      <alignment vertical="center"/>
    </xf>
    <xf numFmtId="0" fontId="38" fillId="0" borderId="0" applyNumberFormat="0" applyFill="0" applyBorder="0" applyAlignment="0" applyProtection="0">
      <alignment vertical="center"/>
    </xf>
    <xf numFmtId="0" fontId="39" fillId="0" borderId="43" applyNumberFormat="0" applyFill="0" applyAlignment="0" applyProtection="0">
      <alignment vertical="center"/>
    </xf>
    <xf numFmtId="0" fontId="40" fillId="31" borderId="39" applyNumberFormat="0" applyAlignment="0" applyProtection="0">
      <alignment vertical="center"/>
    </xf>
    <xf numFmtId="0" fontId="41" fillId="0" borderId="0" applyNumberFormat="0" applyFill="0" applyBorder="0" applyAlignment="0" applyProtection="0">
      <alignment vertical="center"/>
    </xf>
    <xf numFmtId="0" fontId="42" fillId="3" borderId="38" applyNumberFormat="0" applyAlignment="0" applyProtection="0">
      <alignment vertical="center"/>
    </xf>
    <xf numFmtId="0" fontId="43" fillId="32" borderId="0" applyNumberFormat="0" applyBorder="0" applyAlignment="0" applyProtection="0">
      <alignment vertical="center"/>
    </xf>
    <xf numFmtId="0" fontId="27" fillId="33" borderId="0" applyNumberFormat="0" applyBorder="0" applyAlignment="0" applyProtection="0">
      <alignment vertical="center"/>
    </xf>
    <xf numFmtId="0" fontId="27" fillId="34" borderId="0" applyNumberFormat="0" applyBorder="0" applyAlignment="0" applyProtection="0">
      <alignment vertical="center"/>
    </xf>
    <xf numFmtId="0" fontId="27" fillId="35" borderId="0" applyNumberFormat="0" applyBorder="0" applyAlignment="0" applyProtection="0">
      <alignment vertical="center"/>
    </xf>
    <xf numFmtId="0" fontId="27" fillId="36" borderId="0" applyNumberFormat="0" applyBorder="0" applyAlignment="0" applyProtection="0">
      <alignment vertical="center"/>
    </xf>
    <xf numFmtId="0" fontId="27" fillId="37" borderId="0" applyNumberFormat="0" applyBorder="0" applyAlignment="0" applyProtection="0">
      <alignment vertical="center"/>
    </xf>
    <xf numFmtId="0" fontId="27" fillId="38" borderId="0" applyNumberFormat="0" applyBorder="0" applyAlignment="0" applyProtection="0">
      <alignment vertical="center"/>
    </xf>
    <xf numFmtId="0" fontId="27" fillId="39" borderId="0" applyNumberFormat="0" applyBorder="0" applyAlignment="0" applyProtection="0">
      <alignment vertical="center"/>
    </xf>
    <xf numFmtId="0" fontId="27" fillId="40" borderId="0" applyNumberFormat="0" applyBorder="0" applyAlignment="0" applyProtection="0">
      <alignment vertical="center"/>
    </xf>
    <xf numFmtId="0" fontId="27" fillId="41" borderId="0" applyNumberFormat="0" applyBorder="0" applyAlignment="0" applyProtection="0">
      <alignment vertical="center"/>
    </xf>
    <xf numFmtId="0" fontId="27" fillId="42" borderId="0" applyNumberFormat="0" applyBorder="0" applyAlignment="0" applyProtection="0">
      <alignment vertical="center"/>
    </xf>
    <xf numFmtId="0" fontId="27" fillId="43" borderId="0" applyNumberFormat="0" applyBorder="0" applyAlignment="0" applyProtection="0">
      <alignment vertical="center"/>
    </xf>
    <xf numFmtId="0" fontId="27" fillId="44" borderId="0" applyNumberFormat="0" applyBorder="0" applyAlignment="0" applyProtection="0">
      <alignment vertical="center"/>
    </xf>
    <xf numFmtId="0" fontId="16" fillId="45" borderId="42" applyNumberFormat="0" applyFont="0" applyAlignment="0" applyProtection="0">
      <alignment vertical="center"/>
    </xf>
    <xf numFmtId="0" fontId="37" fillId="0" borderId="45" applyNumberFormat="0" applyFill="0" applyAlignment="0" applyProtection="0">
      <alignment vertical="center"/>
    </xf>
    <xf numFmtId="0" fontId="42" fillId="46" borderId="38" applyNumberFormat="0" applyAlignment="0" applyProtection="0">
      <alignment vertical="center"/>
    </xf>
    <xf numFmtId="0" fontId="44" fillId="0" borderId="0"/>
    <xf numFmtId="0" fontId="1" fillId="0" borderId="0">
      <alignment vertical="center"/>
    </xf>
  </cellStyleXfs>
  <cellXfs count="568">
    <xf numFmtId="0" fontId="0" fillId="0" borderId="0" xfId="0"/>
    <xf numFmtId="0" fontId="7" fillId="0" borderId="2" xfId="0" applyFont="1" applyFill="1" applyBorder="1" applyAlignment="1">
      <alignment vertical="top"/>
    </xf>
    <xf numFmtId="38" fontId="7" fillId="0" borderId="2" xfId="1" applyFont="1" applyFill="1" applyBorder="1" applyAlignment="1">
      <alignment vertical="top"/>
    </xf>
    <xf numFmtId="0" fontId="0" fillId="0" borderId="0" xfId="0" applyFont="1" applyFill="1"/>
    <xf numFmtId="0" fontId="0" fillId="0" borderId="0" xfId="0" applyFont="1"/>
    <xf numFmtId="0" fontId="9" fillId="0" borderId="2" xfId="0" applyFont="1" applyFill="1" applyBorder="1" applyAlignment="1">
      <alignment horizontal="center"/>
    </xf>
    <xf numFmtId="38" fontId="0" fillId="0" borderId="2" xfId="1" applyFont="1" applyFill="1" applyBorder="1"/>
    <xf numFmtId="0" fontId="0" fillId="0" borderId="0" xfId="0" applyFont="1" applyFill="1" applyBorder="1"/>
    <xf numFmtId="38" fontId="0" fillId="0" borderId="0" xfId="1" applyFont="1" applyFill="1" applyBorder="1"/>
    <xf numFmtId="38" fontId="9" fillId="0" borderId="2" xfId="1" applyFont="1" applyFill="1" applyBorder="1" applyAlignment="1">
      <alignment horizontal="center" vertical="center"/>
    </xf>
    <xf numFmtId="0" fontId="9" fillId="0" borderId="13" xfId="0" applyFont="1" applyFill="1" applyBorder="1" applyAlignment="1">
      <alignment horizontal="center" vertical="center"/>
    </xf>
    <xf numFmtId="38" fontId="9" fillId="0" borderId="11" xfId="1" applyFont="1" applyFill="1" applyBorder="1" applyAlignment="1">
      <alignment horizontal="center" vertical="center" shrinkToFit="1"/>
    </xf>
    <xf numFmtId="38" fontId="9" fillId="0" borderId="14" xfId="1" applyFont="1" applyFill="1" applyBorder="1" applyAlignment="1">
      <alignment horizontal="center" vertical="center" shrinkToFit="1"/>
    </xf>
    <xf numFmtId="0" fontId="9" fillId="0" borderId="13" xfId="0" applyFont="1" applyFill="1" applyBorder="1" applyAlignment="1">
      <alignment horizontal="center" vertical="center" shrinkToFit="1"/>
    </xf>
    <xf numFmtId="0" fontId="9" fillId="0" borderId="2" xfId="0" applyFont="1" applyFill="1" applyBorder="1" applyAlignment="1">
      <alignment horizontal="center" vertical="center"/>
    </xf>
    <xf numFmtId="0" fontId="9" fillId="0" borderId="2" xfId="0" applyFont="1" applyFill="1" applyBorder="1"/>
    <xf numFmtId="0" fontId="9" fillId="0" borderId="15" xfId="0" applyFont="1" applyFill="1" applyBorder="1"/>
    <xf numFmtId="0" fontId="9" fillId="0" borderId="13" xfId="0" applyFont="1" applyFill="1" applyBorder="1"/>
    <xf numFmtId="0" fontId="9" fillId="0" borderId="0" xfId="0" applyFont="1" applyFill="1" applyBorder="1" applyAlignment="1">
      <alignment horizontal="center" vertical="center"/>
    </xf>
    <xf numFmtId="0" fontId="9" fillId="0" borderId="1" xfId="0" applyFont="1" applyFill="1" applyBorder="1" applyAlignment="1">
      <alignment vertical="center"/>
    </xf>
    <xf numFmtId="0" fontId="9" fillId="0" borderId="2" xfId="0" applyFont="1" applyFill="1" applyBorder="1" applyAlignment="1">
      <alignment vertical="center"/>
    </xf>
    <xf numFmtId="0" fontId="9" fillId="0" borderId="3" xfId="0" applyFont="1" applyFill="1" applyBorder="1"/>
    <xf numFmtId="0" fontId="9" fillId="0" borderId="13" xfId="0" applyFont="1" applyFill="1" applyBorder="1" applyAlignment="1">
      <alignment vertical="center"/>
    </xf>
    <xf numFmtId="0" fontId="9" fillId="0" borderId="0" xfId="0" applyFont="1" applyFill="1" applyBorder="1"/>
    <xf numFmtId="0" fontId="9" fillId="0" borderId="0" xfId="0" applyFont="1" applyFill="1" applyBorder="1" applyAlignment="1">
      <alignment vertical="center"/>
    </xf>
    <xf numFmtId="0" fontId="9" fillId="0" borderId="3" xfId="0" applyFont="1" applyFill="1" applyBorder="1" applyAlignment="1">
      <alignment vertical="center"/>
    </xf>
    <xf numFmtId="0" fontId="9" fillId="0" borderId="5" xfId="0" applyFont="1" applyFill="1" applyBorder="1" applyAlignment="1">
      <alignment vertical="center"/>
    </xf>
    <xf numFmtId="0" fontId="9" fillId="0" borderId="4" xfId="0" applyFont="1" applyFill="1" applyBorder="1" applyAlignment="1">
      <alignment vertical="center"/>
    </xf>
    <xf numFmtId="0" fontId="9" fillId="0" borderId="7" xfId="0" applyFont="1" applyFill="1" applyBorder="1"/>
    <xf numFmtId="0" fontId="9" fillId="0" borderId="6" xfId="0" applyFont="1" applyFill="1" applyBorder="1"/>
    <xf numFmtId="0" fontId="6" fillId="0" borderId="16" xfId="0" applyFont="1" applyFill="1" applyBorder="1" applyAlignment="1">
      <alignment horizontal="center" vertical="center"/>
    </xf>
    <xf numFmtId="0" fontId="6" fillId="0" borderId="6" xfId="0" applyFont="1" applyFill="1" applyBorder="1" applyAlignment="1"/>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9" fillId="0" borderId="6" xfId="0" applyFont="1" applyFill="1" applyBorder="1" applyAlignment="1"/>
    <xf numFmtId="0" fontId="9" fillId="0" borderId="7" xfId="0" applyFont="1" applyFill="1" applyBorder="1" applyAlignment="1"/>
    <xf numFmtId="0" fontId="9" fillId="0" borderId="19" xfId="0" applyFont="1" applyFill="1" applyBorder="1" applyAlignment="1">
      <alignment vertical="center"/>
    </xf>
    <xf numFmtId="0" fontId="6" fillId="0" borderId="6" xfId="0" applyFont="1" applyFill="1" applyBorder="1" applyAlignment="1">
      <alignment horizontal="center" vertical="center"/>
    </xf>
    <xf numFmtId="38" fontId="10" fillId="0" borderId="0" xfId="1" applyFont="1" applyFill="1"/>
    <xf numFmtId="0" fontId="11" fillId="0" borderId="0" xfId="0" applyFont="1" applyFill="1"/>
    <xf numFmtId="0" fontId="8" fillId="0" borderId="0" xfId="0" applyFont="1" applyFill="1"/>
    <xf numFmtId="0" fontId="9" fillId="0" borderId="0" xfId="0" applyFont="1" applyFill="1"/>
    <xf numFmtId="0" fontId="7" fillId="0" borderId="21" xfId="0" applyFont="1" applyFill="1" applyBorder="1" applyAlignment="1">
      <alignment horizontal="center"/>
    </xf>
    <xf numFmtId="0" fontId="7" fillId="0" borderId="22" xfId="0" applyFont="1" applyFill="1" applyBorder="1" applyAlignment="1">
      <alignment horizontal="center"/>
    </xf>
    <xf numFmtId="0" fontId="7" fillId="0" borderId="23" xfId="0" applyFont="1" applyFill="1" applyBorder="1" applyAlignment="1">
      <alignment horizontal="center"/>
    </xf>
    <xf numFmtId="0" fontId="7" fillId="0" borderId="4" xfId="0" applyFont="1" applyFill="1" applyBorder="1"/>
    <xf numFmtId="0" fontId="7" fillId="0" borderId="24" xfId="0" applyFont="1" applyFill="1" applyBorder="1"/>
    <xf numFmtId="0" fontId="7" fillId="0" borderId="24" xfId="0" applyFont="1" applyFill="1" applyBorder="1" applyAlignment="1">
      <alignment shrinkToFit="1"/>
    </xf>
    <xf numFmtId="0" fontId="7" fillId="0" borderId="6" xfId="0" applyFont="1" applyFill="1" applyBorder="1"/>
    <xf numFmtId="38" fontId="0" fillId="0" borderId="0" xfId="0" applyNumberFormat="1" applyFont="1" applyFill="1"/>
    <xf numFmtId="38" fontId="8" fillId="0" borderId="0" xfId="1" applyFont="1" applyFill="1"/>
    <xf numFmtId="38" fontId="9" fillId="0" borderId="0" xfId="1" applyFont="1" applyFill="1"/>
    <xf numFmtId="38" fontId="7" fillId="0" borderId="4" xfId="1" applyFont="1" applyFill="1" applyBorder="1"/>
    <xf numFmtId="38" fontId="7" fillId="0" borderId="24" xfId="1" applyFont="1" applyFill="1" applyBorder="1"/>
    <xf numFmtId="38" fontId="7" fillId="0" borderId="24" xfId="1" applyFont="1" applyFill="1" applyBorder="1" applyAlignment="1">
      <alignment shrinkToFit="1"/>
    </xf>
    <xf numFmtId="38" fontId="7" fillId="0" borderId="6" xfId="1" applyFont="1" applyFill="1" applyBorder="1"/>
    <xf numFmtId="38" fontId="0" fillId="0" borderId="1" xfId="1" applyFont="1" applyFill="1" applyBorder="1"/>
    <xf numFmtId="177" fontId="0" fillId="0" borderId="25" xfId="1" applyNumberFormat="1" applyFont="1" applyFill="1" applyBorder="1"/>
    <xf numFmtId="177" fontId="0" fillId="0" borderId="30" xfId="1" applyNumberFormat="1" applyFont="1" applyFill="1" applyBorder="1"/>
    <xf numFmtId="177" fontId="0" fillId="0" borderId="21" xfId="1" applyNumberFormat="1" applyFont="1" applyFill="1" applyBorder="1"/>
    <xf numFmtId="38" fontId="0" fillId="0" borderId="4" xfId="1" applyFont="1" applyFill="1" applyBorder="1"/>
    <xf numFmtId="177" fontId="0" fillId="0" borderId="26" xfId="1" applyNumberFormat="1" applyFont="1" applyFill="1" applyBorder="1"/>
    <xf numFmtId="177" fontId="0" fillId="0" borderId="31" xfId="1" applyNumberFormat="1" applyFont="1" applyFill="1" applyBorder="1"/>
    <xf numFmtId="177" fontId="0" fillId="0" borderId="22" xfId="1" applyNumberFormat="1" applyFont="1" applyFill="1" applyBorder="1"/>
    <xf numFmtId="38" fontId="0" fillId="0" borderId="7" xfId="1" applyFont="1" applyFill="1" applyBorder="1"/>
    <xf numFmtId="38" fontId="0" fillId="0" borderId="6" xfId="1" applyFont="1" applyFill="1" applyBorder="1"/>
    <xf numFmtId="177" fontId="0" fillId="0" borderId="29" xfId="1" applyNumberFormat="1" applyFont="1" applyFill="1" applyBorder="1"/>
    <xf numFmtId="177" fontId="0" fillId="0" borderId="32" xfId="1" applyNumberFormat="1" applyFont="1" applyFill="1" applyBorder="1"/>
    <xf numFmtId="177" fontId="0" fillId="0" borderId="23" xfId="1" applyNumberFormat="1" applyFont="1" applyFill="1" applyBorder="1"/>
    <xf numFmtId="38" fontId="0" fillId="0" borderId="12" xfId="1" applyFont="1" applyFill="1" applyBorder="1"/>
    <xf numFmtId="38" fontId="0" fillId="0" borderId="20" xfId="1" applyFont="1" applyFill="1" applyBorder="1"/>
    <xf numFmtId="177" fontId="0" fillId="0" borderId="26" xfId="1" applyNumberFormat="1" applyFont="1" applyFill="1" applyBorder="1" applyAlignment="1">
      <alignment horizontal="right"/>
    </xf>
    <xf numFmtId="177" fontId="0" fillId="0" borderId="0" xfId="0" applyNumberFormat="1" applyFont="1" applyFill="1"/>
    <xf numFmtId="183" fontId="0" fillId="0" borderId="0" xfId="0" applyNumberFormat="1" applyFont="1" applyFill="1"/>
    <xf numFmtId="38" fontId="9" fillId="0" borderId="0" xfId="1" applyFont="1" applyFill="1" applyBorder="1" applyAlignment="1">
      <alignment horizontal="center"/>
    </xf>
    <xf numFmtId="0" fontId="9" fillId="0" borderId="0" xfId="0" applyFont="1" applyFill="1" applyBorder="1" applyAlignment="1">
      <alignment horizontal="center" vertical="center" shrinkToFit="1"/>
    </xf>
    <xf numFmtId="0" fontId="17" fillId="0" borderId="0" xfId="0" applyFont="1" applyFill="1"/>
    <xf numFmtId="38" fontId="17" fillId="0" borderId="0" xfId="1" applyFont="1" applyFill="1"/>
    <xf numFmtId="0" fontId="18" fillId="0" borderId="0" xfId="0" applyFont="1" applyFill="1"/>
    <xf numFmtId="38" fontId="17" fillId="0" borderId="1" xfId="1" applyFont="1" applyFill="1" applyBorder="1"/>
    <xf numFmtId="41" fontId="17" fillId="0" borderId="1" xfId="1" applyNumberFormat="1" applyFont="1" applyFill="1" applyBorder="1" applyAlignment="1">
      <alignment horizontal="right"/>
    </xf>
    <xf numFmtId="38" fontId="17" fillId="0" borderId="2" xfId="1" applyFont="1" applyFill="1" applyBorder="1"/>
    <xf numFmtId="0" fontId="19" fillId="0" borderId="12" xfId="0" applyFont="1" applyFill="1" applyBorder="1" applyAlignment="1">
      <alignment horizontal="centerContinuous"/>
    </xf>
    <xf numFmtId="38" fontId="17" fillId="0" borderId="4" xfId="1" applyFont="1" applyFill="1" applyBorder="1"/>
    <xf numFmtId="41" fontId="17" fillId="0" borderId="4" xfId="1" applyNumberFormat="1" applyFont="1" applyFill="1" applyBorder="1" applyAlignment="1">
      <alignment horizontal="right"/>
    </xf>
    <xf numFmtId="38" fontId="17" fillId="0" borderId="0" xfId="1" applyFont="1" applyFill="1" applyBorder="1"/>
    <xf numFmtId="38" fontId="17" fillId="0" borderId="4" xfId="1" applyFont="1" applyFill="1" applyBorder="1" applyAlignment="1">
      <alignment shrinkToFit="1"/>
    </xf>
    <xf numFmtId="38" fontId="17" fillId="0" borderId="6" xfId="1" applyFont="1" applyFill="1" applyBorder="1"/>
    <xf numFmtId="38" fontId="17" fillId="0" borderId="7" xfId="1" applyFont="1" applyFill="1" applyBorder="1"/>
    <xf numFmtId="0" fontId="19" fillId="0" borderId="0" xfId="0" applyFont="1" applyFill="1" applyBorder="1" applyAlignment="1"/>
    <xf numFmtId="0" fontId="17" fillId="0" borderId="2" xfId="0" applyFont="1" applyFill="1" applyBorder="1" applyAlignment="1">
      <alignment horizontal="center" vertical="center"/>
    </xf>
    <xf numFmtId="0" fontId="17" fillId="0" borderId="2" xfId="0" applyFont="1" applyFill="1" applyBorder="1"/>
    <xf numFmtId="0" fontId="17" fillId="0" borderId="15" xfId="0" applyFont="1" applyFill="1" applyBorder="1"/>
    <xf numFmtId="0" fontId="17" fillId="0" borderId="13" xfId="0" applyFont="1" applyFill="1" applyBorder="1"/>
    <xf numFmtId="0" fontId="17" fillId="0" borderId="0" xfId="0" applyFont="1" applyFill="1" applyBorder="1"/>
    <xf numFmtId="0" fontId="17" fillId="0" borderId="1" xfId="0" applyFont="1" applyFill="1" applyBorder="1" applyAlignment="1">
      <alignment vertical="center"/>
    </xf>
    <xf numFmtId="0" fontId="17" fillId="0" borderId="2" xfId="0" applyFont="1" applyFill="1" applyBorder="1" applyAlignment="1">
      <alignment vertical="center"/>
    </xf>
    <xf numFmtId="0" fontId="17" fillId="0" borderId="3" xfId="0" applyFont="1" applyFill="1" applyBorder="1" applyAlignment="1">
      <alignment vertical="center"/>
    </xf>
    <xf numFmtId="0" fontId="17" fillId="0" borderId="0" xfId="0" applyFont="1" applyFill="1" applyBorder="1" applyAlignment="1">
      <alignment vertical="center"/>
    </xf>
    <xf numFmtId="0" fontId="17" fillId="0" borderId="7" xfId="0" applyFont="1" applyFill="1" applyBorder="1"/>
    <xf numFmtId="0" fontId="17" fillId="0" borderId="6" xfId="0" applyFont="1" applyFill="1" applyBorder="1"/>
    <xf numFmtId="0" fontId="17" fillId="0" borderId="16" xfId="0" applyFont="1" applyFill="1" applyBorder="1" applyAlignment="1">
      <alignment horizontal="center" vertical="center"/>
    </xf>
    <xf numFmtId="0" fontId="17" fillId="0" borderId="6" xfId="0" applyFont="1" applyFill="1" applyBorder="1" applyAlignment="1"/>
    <xf numFmtId="38" fontId="17" fillId="0" borderId="6" xfId="1" applyFont="1" applyFill="1" applyBorder="1" applyAlignment="1">
      <alignment horizontal="center" vertical="center"/>
    </xf>
    <xf numFmtId="0" fontId="17" fillId="0" borderId="18" xfId="0" applyFont="1" applyFill="1" applyBorder="1" applyAlignment="1">
      <alignment horizontal="center" vertical="center"/>
    </xf>
    <xf numFmtId="0" fontId="17" fillId="0" borderId="7" xfId="0" applyFont="1" applyFill="1" applyBorder="1" applyAlignment="1"/>
    <xf numFmtId="177" fontId="17" fillId="0" borderId="22" xfId="1" applyNumberFormat="1" applyFont="1" applyFill="1" applyBorder="1"/>
    <xf numFmtId="0" fontId="20" fillId="0" borderId="0" xfId="0" applyFont="1" applyFill="1"/>
    <xf numFmtId="0" fontId="10" fillId="0" borderId="0" xfId="0" applyFont="1" applyFill="1"/>
    <xf numFmtId="0" fontId="10" fillId="0" borderId="0" xfId="0" applyFont="1" applyFill="1" applyAlignment="1">
      <alignment horizontal="center"/>
    </xf>
    <xf numFmtId="0" fontId="10" fillId="0" borderId="14" xfId="0" applyFont="1" applyFill="1" applyBorder="1" applyAlignment="1">
      <alignment horizontal="center" vertical="center"/>
    </xf>
    <xf numFmtId="0" fontId="10" fillId="0" borderId="34"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6" xfId="0" applyFont="1" applyFill="1" applyBorder="1" applyAlignment="1">
      <alignment horizontal="center" vertical="center"/>
    </xf>
    <xf numFmtId="56" fontId="10" fillId="0" borderId="0" xfId="0" applyNumberFormat="1" applyFont="1" applyFill="1"/>
    <xf numFmtId="0" fontId="10" fillId="0" borderId="1" xfId="0" applyFont="1" applyFill="1" applyBorder="1" applyAlignment="1">
      <alignment vertical="center"/>
    </xf>
    <xf numFmtId="0" fontId="10" fillId="0" borderId="25" xfId="0" applyFont="1" applyFill="1" applyBorder="1" applyAlignment="1">
      <alignment vertical="center"/>
    </xf>
    <xf numFmtId="0" fontId="10" fillId="0" borderId="3" xfId="0" applyFont="1" applyFill="1" applyBorder="1" applyAlignment="1">
      <alignment vertical="center"/>
    </xf>
    <xf numFmtId="38" fontId="10" fillId="0" borderId="1" xfId="1" applyFont="1" applyFill="1" applyBorder="1" applyAlignment="1">
      <alignment vertical="center"/>
    </xf>
    <xf numFmtId="0" fontId="10" fillId="0" borderId="0" xfId="0" applyFont="1" applyFill="1" applyBorder="1" applyAlignment="1">
      <alignment vertical="center"/>
    </xf>
    <xf numFmtId="0" fontId="10" fillId="0" borderId="6" xfId="0" applyFont="1" applyFill="1" applyBorder="1" applyAlignment="1">
      <alignment vertical="center"/>
    </xf>
    <xf numFmtId="0" fontId="10" fillId="0" borderId="29" xfId="0" applyFont="1" applyFill="1" applyBorder="1" applyAlignment="1">
      <alignment vertical="center"/>
    </xf>
    <xf numFmtId="0" fontId="10" fillId="0" borderId="7" xfId="0" applyFont="1" applyFill="1" applyBorder="1" applyAlignment="1">
      <alignment vertical="center"/>
    </xf>
    <xf numFmtId="0" fontId="10" fillId="0" borderId="8" xfId="0" applyFont="1" applyFill="1" applyBorder="1" applyAlignment="1">
      <alignment vertical="center"/>
    </xf>
    <xf numFmtId="38" fontId="10" fillId="0" borderId="6" xfId="1" applyFont="1" applyFill="1" applyBorder="1" applyAlignment="1">
      <alignment vertical="center"/>
    </xf>
    <xf numFmtId="0" fontId="10" fillId="0" borderId="0" xfId="0" applyFont="1" applyFill="1" applyBorder="1"/>
    <xf numFmtId="38" fontId="10" fillId="0" borderId="0" xfId="1" applyFont="1" applyFill="1" applyBorder="1"/>
    <xf numFmtId="0" fontId="3" fillId="0" borderId="0" xfId="0" applyFont="1" applyFill="1" applyBorder="1"/>
    <xf numFmtId="0" fontId="10" fillId="0" borderId="0" xfId="4" applyNumberFormat="1" applyFont="1" applyFill="1" applyAlignment="1"/>
    <xf numFmtId="0" fontId="10" fillId="0" borderId="10" xfId="0" applyFont="1" applyFill="1" applyBorder="1"/>
    <xf numFmtId="0" fontId="10" fillId="0" borderId="10" xfId="0" applyFont="1" applyFill="1" applyBorder="1" applyAlignment="1">
      <alignment horizontal="center"/>
    </xf>
    <xf numFmtId="38" fontId="10" fillId="0" borderId="10" xfId="1" applyFont="1" applyFill="1" applyBorder="1" applyAlignment="1">
      <alignment horizontal="center"/>
    </xf>
    <xf numFmtId="0" fontId="22" fillId="0" borderId="0" xfId="0" applyFont="1" applyFill="1" applyBorder="1" applyAlignment="1">
      <alignment horizontal="center"/>
    </xf>
    <xf numFmtId="0" fontId="22" fillId="0" borderId="0" xfId="0" applyFont="1" applyFill="1" applyBorder="1" applyAlignment="1"/>
    <xf numFmtId="0" fontId="23" fillId="0" borderId="0" xfId="0" applyFont="1" applyAlignment="1">
      <alignment horizontal="center"/>
    </xf>
    <xf numFmtId="0" fontId="24" fillId="0" borderId="0" xfId="0" applyFont="1" applyAlignment="1">
      <alignment horizontal="center"/>
    </xf>
    <xf numFmtId="0" fontId="25" fillId="0" borderId="0" xfId="0" applyFont="1" applyAlignment="1"/>
    <xf numFmtId="0" fontId="26" fillId="0" borderId="0" xfId="0" applyFont="1" applyAlignment="1"/>
    <xf numFmtId="38" fontId="0" fillId="0" borderId="33" xfId="1" applyFont="1" applyFill="1" applyBorder="1"/>
    <xf numFmtId="0" fontId="19" fillId="0" borderId="0" xfId="4" applyNumberFormat="1" applyFont="1" applyFill="1" applyAlignment="1"/>
    <xf numFmtId="38" fontId="0" fillId="0" borderId="29" xfId="1" applyFont="1" applyFill="1" applyBorder="1" applyAlignment="1">
      <alignment horizontal="right"/>
    </xf>
    <xf numFmtId="0" fontId="0" fillId="0" borderId="0" xfId="0" applyFont="1" applyFill="1" applyBorder="1" applyAlignment="1">
      <alignment vertical="center"/>
    </xf>
    <xf numFmtId="0" fontId="6" fillId="0" borderId="0" xfId="0" applyFont="1" applyFill="1" applyBorder="1" applyAlignment="1">
      <alignment horizontal="center" vertical="center"/>
    </xf>
    <xf numFmtId="38" fontId="0" fillId="0" borderId="26" xfId="1" applyFont="1" applyFill="1" applyBorder="1" applyAlignment="1">
      <alignment horizontal="right"/>
    </xf>
    <xf numFmtId="0" fontId="10" fillId="0" borderId="21" xfId="0" applyFont="1" applyFill="1" applyBorder="1" applyAlignment="1">
      <alignment vertical="center"/>
    </xf>
    <xf numFmtId="0" fontId="9" fillId="0" borderId="0" xfId="0" applyFont="1" applyFill="1" applyBorder="1" applyAlignment="1"/>
    <xf numFmtId="0" fontId="19" fillId="0" borderId="9" xfId="0" applyFont="1" applyFill="1" applyBorder="1" applyAlignment="1">
      <alignment horizontal="centerContinuous"/>
    </xf>
    <xf numFmtId="0" fontId="19" fillId="0" borderId="20" xfId="0" applyFont="1" applyFill="1" applyBorder="1" applyAlignment="1">
      <alignment horizontal="centerContinuous"/>
    </xf>
    <xf numFmtId="0" fontId="10" fillId="0" borderId="35" xfId="0" applyFont="1" applyFill="1" applyBorder="1" applyAlignment="1">
      <alignment horizontal="center" vertical="center"/>
    </xf>
    <xf numFmtId="38" fontId="10" fillId="0" borderId="11" xfId="1" applyFont="1" applyFill="1" applyBorder="1" applyAlignment="1">
      <alignment horizontal="center" vertical="center" wrapText="1"/>
    </xf>
    <xf numFmtId="0" fontId="10" fillId="0" borderId="2" xfId="0" applyFont="1" applyFill="1" applyBorder="1" applyAlignment="1">
      <alignment vertical="center"/>
    </xf>
    <xf numFmtId="0" fontId="0" fillId="0" borderId="0" xfId="0" applyFont="1" applyAlignment="1"/>
    <xf numFmtId="0" fontId="5" fillId="0" borderId="0" xfId="4" applyNumberFormat="1" applyFont="1" applyFill="1" applyAlignment="1">
      <alignment horizontal="right"/>
    </xf>
    <xf numFmtId="0" fontId="19" fillId="0" borderId="0" xfId="4" applyNumberFormat="1" applyFont="1" applyFill="1" applyAlignment="1">
      <alignment horizontal="right"/>
    </xf>
    <xf numFmtId="0" fontId="19" fillId="0" borderId="0" xfId="4" applyNumberFormat="1" applyFont="1" applyFill="1" applyBorder="1" applyAlignment="1"/>
    <xf numFmtId="0" fontId="19" fillId="0" borderId="0" xfId="4" applyNumberFormat="1" applyFont="1" applyFill="1" applyAlignment="1">
      <alignment horizontal="center"/>
    </xf>
    <xf numFmtId="0" fontId="19" fillId="0" borderId="0" xfId="4" applyNumberFormat="1" applyFont="1" applyFill="1" applyBorder="1" applyAlignment="1">
      <alignment horizontal="center"/>
    </xf>
    <xf numFmtId="3" fontId="19" fillId="0" borderId="0" xfId="4" applyNumberFormat="1" applyFont="1" applyFill="1" applyBorder="1" applyAlignment="1"/>
    <xf numFmtId="3" fontId="19" fillId="0" borderId="0" xfId="4" applyNumberFormat="1" applyFont="1" applyFill="1" applyAlignment="1"/>
    <xf numFmtId="0" fontId="5" fillId="0" borderId="0" xfId="4" applyNumberFormat="1" applyFont="1" applyFill="1" applyAlignment="1"/>
    <xf numFmtId="0" fontId="10" fillId="0" borderId="7" xfId="0" applyFont="1" applyFill="1" applyBorder="1" applyAlignment="1"/>
    <xf numFmtId="0" fontId="10" fillId="0" borderId="7" xfId="0" applyFont="1" applyFill="1" applyBorder="1"/>
    <xf numFmtId="0" fontId="10" fillId="0" borderId="7" xfId="0" applyFont="1" applyFill="1" applyBorder="1" applyAlignment="1">
      <alignment horizontal="center"/>
    </xf>
    <xf numFmtId="0" fontId="17" fillId="0" borderId="11" xfId="0" applyFont="1" applyFill="1" applyBorder="1" applyAlignment="1">
      <alignment horizontal="center" vertical="center" wrapText="1"/>
    </xf>
    <xf numFmtId="38" fontId="9" fillId="0" borderId="14" xfId="1" applyFont="1" applyFill="1" applyBorder="1" applyAlignment="1">
      <alignment horizontal="center" vertical="center"/>
    </xf>
    <xf numFmtId="179" fontId="0" fillId="0" borderId="1" xfId="1" applyNumberFormat="1" applyFont="1" applyFill="1" applyBorder="1" applyAlignment="1"/>
    <xf numFmtId="179" fontId="0" fillId="0" borderId="9" xfId="1" applyNumberFormat="1" applyFont="1" applyFill="1" applyBorder="1" applyAlignment="1"/>
    <xf numFmtId="179" fontId="0" fillId="0" borderId="2" xfId="1" applyNumberFormat="1" applyFont="1" applyFill="1" applyBorder="1" applyAlignment="1"/>
    <xf numFmtId="179" fontId="0" fillId="0" borderId="2" xfId="1" applyNumberFormat="1" applyFont="1" applyFill="1" applyBorder="1"/>
    <xf numFmtId="182" fontId="0" fillId="0" borderId="1" xfId="1" applyNumberFormat="1" applyFont="1" applyFill="1" applyBorder="1"/>
    <xf numFmtId="181" fontId="0" fillId="0" borderId="9" xfId="1" applyNumberFormat="1" applyFont="1" applyFill="1" applyBorder="1"/>
    <xf numFmtId="176" fontId="0" fillId="0" borderId="9" xfId="1" applyNumberFormat="1" applyFont="1" applyFill="1" applyBorder="1"/>
    <xf numFmtId="38" fontId="0" fillId="0" borderId="9" xfId="1" applyFont="1" applyFill="1" applyBorder="1"/>
    <xf numFmtId="38" fontId="0" fillId="0" borderId="25" xfId="1" applyFont="1" applyFill="1" applyBorder="1"/>
    <xf numFmtId="38" fontId="0" fillId="0" borderId="3" xfId="1" applyFont="1" applyFill="1" applyBorder="1"/>
    <xf numFmtId="179" fontId="0" fillId="0" borderId="4" xfId="1" applyNumberFormat="1" applyFont="1" applyFill="1" applyBorder="1" applyAlignment="1"/>
    <xf numFmtId="179" fontId="0" fillId="0" borderId="12" xfId="1" applyNumberFormat="1" applyFont="1" applyFill="1" applyBorder="1" applyAlignment="1"/>
    <xf numFmtId="179" fontId="0" fillId="0" borderId="0" xfId="1" applyNumberFormat="1" applyFont="1" applyFill="1" applyBorder="1" applyAlignment="1"/>
    <xf numFmtId="179" fontId="0" fillId="0" borderId="0" xfId="1" applyNumberFormat="1" applyFont="1" applyFill="1" applyBorder="1"/>
    <xf numFmtId="182" fontId="0" fillId="0" borderId="4" xfId="1" applyNumberFormat="1" applyFont="1" applyFill="1" applyBorder="1"/>
    <xf numFmtId="181" fontId="0" fillId="0" borderId="12" xfId="1" applyNumberFormat="1" applyFont="1" applyFill="1" applyBorder="1"/>
    <xf numFmtId="176" fontId="0" fillId="0" borderId="12" xfId="1" applyNumberFormat="1" applyFont="1" applyFill="1" applyBorder="1"/>
    <xf numFmtId="38" fontId="0" fillId="0" borderId="26" xfId="1" applyFont="1" applyFill="1" applyBorder="1"/>
    <xf numFmtId="38" fontId="0" fillId="0" borderId="5" xfId="1" applyFont="1" applyFill="1" applyBorder="1"/>
    <xf numFmtId="179" fontId="0" fillId="0" borderId="6" xfId="1" applyNumberFormat="1" applyFont="1" applyFill="1" applyBorder="1" applyAlignment="1"/>
    <xf numFmtId="179" fontId="0" fillId="0" borderId="20" xfId="1" applyNumberFormat="1" applyFont="1" applyFill="1" applyBorder="1" applyAlignment="1"/>
    <xf numFmtId="179" fontId="0" fillId="0" borderId="7" xfId="1" applyNumberFormat="1" applyFont="1" applyFill="1" applyBorder="1" applyAlignment="1"/>
    <xf numFmtId="179" fontId="0" fillId="0" borderId="7" xfId="1" applyNumberFormat="1" applyFont="1" applyFill="1" applyBorder="1"/>
    <xf numFmtId="182" fontId="0" fillId="0" borderId="6" xfId="1" applyNumberFormat="1" applyFont="1" applyFill="1" applyBorder="1"/>
    <xf numFmtId="181" fontId="0" fillId="0" borderId="20" xfId="1" applyNumberFormat="1" applyFont="1" applyFill="1" applyBorder="1"/>
    <xf numFmtId="0" fontId="0" fillId="0" borderId="20" xfId="1" applyNumberFormat="1" applyFont="1" applyFill="1" applyBorder="1" applyAlignment="1"/>
    <xf numFmtId="0" fontId="0" fillId="0" borderId="20" xfId="1" applyNumberFormat="1" applyFont="1" applyFill="1" applyBorder="1"/>
    <xf numFmtId="38" fontId="0" fillId="0" borderId="29" xfId="1" applyFont="1" applyFill="1" applyBorder="1"/>
    <xf numFmtId="38" fontId="0" fillId="0" borderId="8" xfId="1" applyFont="1" applyFill="1" applyBorder="1"/>
    <xf numFmtId="38" fontId="0" fillId="0" borderId="0" xfId="0" applyNumberFormat="1" applyFont="1" applyFill="1" applyBorder="1"/>
    <xf numFmtId="38" fontId="0" fillId="0" borderId="25" xfId="1" applyFont="1" applyFill="1" applyBorder="1" applyAlignment="1">
      <alignment horizontal="right"/>
    </xf>
    <xf numFmtId="182" fontId="0" fillId="0" borderId="9" xfId="1" applyNumberFormat="1" applyFont="1" applyFill="1" applyBorder="1"/>
    <xf numFmtId="176" fontId="0" fillId="0" borderId="20" xfId="1" applyNumberFormat="1" applyFont="1" applyFill="1" applyBorder="1"/>
    <xf numFmtId="38" fontId="0" fillId="0" borderId="0" xfId="1" applyNumberFormat="1" applyFont="1" applyFill="1" applyBorder="1" applyAlignment="1">
      <alignment horizontal="right"/>
    </xf>
    <xf numFmtId="38" fontId="0" fillId="0" borderId="0" xfId="1" applyNumberFormat="1" applyFont="1" applyFill="1" applyBorder="1"/>
    <xf numFmtId="38" fontId="0" fillId="0" borderId="4" xfId="1" applyFont="1" applyFill="1" applyBorder="1" applyAlignment="1">
      <alignment horizontal="right"/>
    </xf>
    <xf numFmtId="38" fontId="0" fillId="0" borderId="1" xfId="1" applyFont="1" applyFill="1" applyBorder="1" applyAlignment="1">
      <alignment horizontal="right"/>
    </xf>
    <xf numFmtId="38" fontId="0" fillId="0" borderId="28" xfId="1" applyFont="1" applyFill="1" applyBorder="1" applyAlignment="1">
      <alignment horizontal="right"/>
    </xf>
    <xf numFmtId="38" fontId="0" fillId="0" borderId="27" xfId="1" applyFont="1" applyFill="1" applyBorder="1" applyAlignment="1">
      <alignment horizontal="right"/>
    </xf>
    <xf numFmtId="182" fontId="0" fillId="0" borderId="12" xfId="1" applyNumberFormat="1" applyFont="1" applyFill="1" applyBorder="1"/>
    <xf numFmtId="176" fontId="0" fillId="0" borderId="20" xfId="1" applyNumberFormat="1" applyFont="1" applyFill="1" applyBorder="1" applyAlignment="1"/>
    <xf numFmtId="0" fontId="9" fillId="0" borderId="2" xfId="0" applyFont="1" applyFill="1" applyBorder="1" applyAlignment="1"/>
    <xf numFmtId="0" fontId="0" fillId="0" borderId="2" xfId="0" applyFont="1" applyFill="1" applyBorder="1"/>
    <xf numFmtId="0" fontId="9" fillId="0" borderId="0" xfId="0" applyFont="1" applyFill="1" applyBorder="1" applyAlignment="1">
      <alignment horizontal="center"/>
    </xf>
    <xf numFmtId="0" fontId="9" fillId="0" borderId="0" xfId="0" applyFont="1" applyFill="1" applyAlignment="1"/>
    <xf numFmtId="38" fontId="0" fillId="0" borderId="0" xfId="1" applyFont="1" applyFill="1"/>
    <xf numFmtId="179" fontId="0" fillId="0" borderId="9" xfId="1" applyNumberFormat="1" applyFont="1" applyFill="1" applyBorder="1"/>
    <xf numFmtId="178" fontId="0" fillId="0" borderId="0" xfId="0" applyNumberFormat="1" applyFont="1" applyFill="1"/>
    <xf numFmtId="183" fontId="0" fillId="0" borderId="0" xfId="0" applyNumberFormat="1" applyFont="1" applyFill="1" applyBorder="1"/>
    <xf numFmtId="0" fontId="18" fillId="0" borderId="0" xfId="0" applyFont="1" applyFill="1" applyBorder="1" applyAlignment="1"/>
    <xf numFmtId="0" fontId="17" fillId="0" borderId="15" xfId="0" applyFont="1" applyFill="1" applyBorder="1" applyAlignment="1">
      <alignment vertical="center"/>
    </xf>
    <xf numFmtId="0" fontId="17" fillId="0" borderId="0" xfId="0" applyFont="1" applyFill="1" applyBorder="1" applyAlignment="1">
      <alignment horizontal="center" vertical="center"/>
    </xf>
    <xf numFmtId="0" fontId="17" fillId="0" borderId="3" xfId="0" applyFont="1" applyFill="1" applyBorder="1"/>
    <xf numFmtId="0" fontId="17" fillId="0" borderId="13" xfId="0" applyFont="1" applyFill="1" applyBorder="1" applyAlignment="1">
      <alignment vertical="center"/>
    </xf>
    <xf numFmtId="0" fontId="17" fillId="0" borderId="4" xfId="0" applyFont="1" applyFill="1" applyBorder="1" applyAlignment="1">
      <alignment horizontal="center" vertical="center"/>
    </xf>
    <xf numFmtId="0" fontId="17" fillId="0" borderId="5" xfId="0" applyFont="1" applyFill="1" applyBorder="1" applyAlignment="1">
      <alignment vertical="center"/>
    </xf>
    <xf numFmtId="0" fontId="17" fillId="0" borderId="4" xfId="0" applyFont="1" applyFill="1" applyBorder="1" applyAlignment="1">
      <alignment vertical="center"/>
    </xf>
    <xf numFmtId="0" fontId="19" fillId="0" borderId="0" xfId="0" applyFont="1" applyFill="1" applyBorder="1"/>
    <xf numFmtId="187" fontId="0" fillId="0" borderId="22" xfId="1" applyNumberFormat="1" applyFont="1" applyFill="1" applyBorder="1" applyAlignment="1"/>
    <xf numFmtId="0" fontId="3" fillId="0" borderId="10" xfId="4" applyNumberFormat="1" applyFont="1" applyFill="1" applyBorder="1" applyAlignment="1"/>
    <xf numFmtId="3" fontId="3" fillId="0" borderId="10" xfId="4" applyNumberFormat="1" applyFont="1" applyFill="1" applyBorder="1" applyAlignment="1"/>
    <xf numFmtId="0" fontId="10" fillId="0" borderId="24" xfId="0" applyFont="1" applyFill="1" applyBorder="1" applyAlignment="1">
      <alignment vertical="center"/>
    </xf>
    <xf numFmtId="0" fontId="10" fillId="0" borderId="55" xfId="0" applyFont="1" applyFill="1" applyBorder="1" applyAlignment="1">
      <alignment vertical="center"/>
    </xf>
    <xf numFmtId="0" fontId="10" fillId="0" borderId="48" xfId="0" applyFont="1" applyFill="1" applyBorder="1" applyAlignment="1">
      <alignment vertical="center"/>
    </xf>
    <xf numFmtId="0" fontId="10" fillId="0" borderId="56" xfId="0" applyFont="1" applyFill="1" applyBorder="1" applyAlignment="1">
      <alignment vertical="center"/>
    </xf>
    <xf numFmtId="38" fontId="10" fillId="0" borderId="24" xfId="1" applyFont="1" applyFill="1" applyBorder="1" applyAlignment="1">
      <alignment vertical="center"/>
    </xf>
    <xf numFmtId="0" fontId="10" fillId="0" borderId="57" xfId="0" applyFont="1" applyFill="1" applyBorder="1" applyAlignment="1">
      <alignment vertical="center"/>
    </xf>
    <xf numFmtId="0" fontId="10" fillId="0" borderId="59" xfId="0" applyFont="1" applyFill="1" applyBorder="1" applyAlignment="1">
      <alignment vertical="center"/>
    </xf>
    <xf numFmtId="0" fontId="10" fillId="0" borderId="58" xfId="0" applyFont="1" applyFill="1" applyBorder="1" applyAlignment="1">
      <alignment vertical="center"/>
    </xf>
    <xf numFmtId="0" fontId="10" fillId="0" borderId="60" xfId="0" applyFont="1" applyFill="1" applyBorder="1" applyAlignment="1">
      <alignment vertical="center"/>
    </xf>
    <xf numFmtId="0" fontId="10" fillId="0" borderId="62" xfId="0" applyFont="1" applyFill="1" applyBorder="1" applyAlignment="1">
      <alignment vertical="center"/>
    </xf>
    <xf numFmtId="38" fontId="10" fillId="0" borderId="57" xfId="1" applyFont="1" applyFill="1" applyBorder="1" applyAlignment="1">
      <alignment vertical="center"/>
    </xf>
    <xf numFmtId="0" fontId="10" fillId="0" borderId="52" xfId="0" applyFont="1" applyFill="1" applyBorder="1" applyAlignment="1">
      <alignment vertical="center"/>
    </xf>
    <xf numFmtId="0" fontId="10" fillId="0" borderId="16" xfId="0" applyFont="1" applyFill="1" applyBorder="1" applyAlignment="1">
      <alignment vertical="center"/>
    </xf>
    <xf numFmtId="0" fontId="10" fillId="0" borderId="63" xfId="0" applyFont="1" applyFill="1" applyBorder="1" applyAlignment="1">
      <alignment vertical="center"/>
    </xf>
    <xf numFmtId="0" fontId="10" fillId="0" borderId="53" xfId="0" applyFont="1" applyFill="1" applyBorder="1" applyAlignment="1">
      <alignment vertical="center"/>
    </xf>
    <xf numFmtId="38" fontId="10" fillId="0" borderId="52" xfId="1" applyFont="1" applyFill="1" applyBorder="1" applyAlignment="1">
      <alignment vertical="center"/>
    </xf>
    <xf numFmtId="0" fontId="10" fillId="0" borderId="46" xfId="0" applyFont="1" applyFill="1" applyBorder="1" applyAlignment="1">
      <alignment vertical="center"/>
    </xf>
    <xf numFmtId="0" fontId="10" fillId="0" borderId="65" xfId="0" applyFont="1" applyFill="1" applyBorder="1" applyAlignment="1">
      <alignment vertical="center"/>
    </xf>
    <xf numFmtId="0" fontId="10" fillId="0" borderId="47" xfId="0" applyFont="1" applyFill="1" applyBorder="1" applyAlignment="1">
      <alignment vertical="center"/>
    </xf>
    <xf numFmtId="0" fontId="10" fillId="0" borderId="19" xfId="0" applyFont="1" applyFill="1" applyBorder="1" applyAlignment="1">
      <alignment vertical="center"/>
    </xf>
    <xf numFmtId="0" fontId="10" fillId="0" borderId="67" xfId="0" applyFont="1" applyFill="1" applyBorder="1" applyAlignment="1">
      <alignment vertical="center"/>
    </xf>
    <xf numFmtId="38" fontId="10" fillId="0" borderId="46" xfId="1" applyFont="1" applyFill="1" applyBorder="1" applyAlignment="1">
      <alignment vertical="center"/>
    </xf>
    <xf numFmtId="0" fontId="10" fillId="0" borderId="49" xfId="0" applyFont="1" applyFill="1" applyBorder="1" applyAlignment="1">
      <alignment vertical="center"/>
    </xf>
    <xf numFmtId="0" fontId="10" fillId="0" borderId="69" xfId="0" applyFont="1" applyFill="1" applyBorder="1" applyAlignment="1">
      <alignment vertical="center"/>
    </xf>
    <xf numFmtId="0" fontId="10" fillId="0" borderId="50" xfId="0" applyFont="1" applyFill="1" applyBorder="1" applyAlignment="1">
      <alignment vertical="center"/>
    </xf>
    <xf numFmtId="0" fontId="10" fillId="0" borderId="68" xfId="0" applyFont="1" applyFill="1" applyBorder="1" applyAlignment="1">
      <alignment vertical="center"/>
    </xf>
    <xf numFmtId="38" fontId="10" fillId="0" borderId="49" xfId="1" applyFont="1" applyFill="1" applyBorder="1" applyAlignment="1">
      <alignment vertical="center"/>
    </xf>
    <xf numFmtId="0" fontId="10" fillId="0" borderId="51" xfId="0" applyFont="1" applyFill="1" applyBorder="1" applyAlignment="1">
      <alignment vertical="center"/>
    </xf>
    <xf numFmtId="0" fontId="17" fillId="0" borderId="0" xfId="0" applyFont="1"/>
    <xf numFmtId="0" fontId="17" fillId="0" borderId="1" xfId="0" applyFont="1" applyBorder="1"/>
    <xf numFmtId="0" fontId="19" fillId="0" borderId="2" xfId="0" applyFont="1" applyBorder="1"/>
    <xf numFmtId="0" fontId="17" fillId="0" borderId="2" xfId="0" applyFont="1" applyBorder="1"/>
    <xf numFmtId="0" fontId="19" fillId="0" borderId="2" xfId="0" applyFont="1" applyBorder="1" applyAlignment="1">
      <alignment horizontal="left"/>
    </xf>
    <xf numFmtId="0" fontId="17" fillId="0" borderId="3" xfId="0" applyFont="1" applyBorder="1" applyAlignment="1"/>
    <xf numFmtId="0" fontId="17" fillId="0" borderId="4" xfId="0" applyFont="1" applyBorder="1"/>
    <xf numFmtId="0" fontId="19" fillId="0" borderId="0" xfId="0" applyFont="1" applyBorder="1"/>
    <xf numFmtId="0" fontId="17" fillId="0" borderId="0" xfId="0" applyFont="1" applyBorder="1" applyAlignment="1">
      <alignment horizontal="left"/>
    </xf>
    <xf numFmtId="0" fontId="17" fillId="0" borderId="5" xfId="0" applyFont="1" applyBorder="1"/>
    <xf numFmtId="0" fontId="17" fillId="0" borderId="0" xfId="0" applyFont="1" applyBorder="1"/>
    <xf numFmtId="0" fontId="19" fillId="0" borderId="0" xfId="0" applyFont="1" applyBorder="1" applyAlignment="1">
      <alignment horizontal="left" indent="3"/>
    </xf>
    <xf numFmtId="0" fontId="19" fillId="0" borderId="0" xfId="0" applyFont="1" applyBorder="1" applyAlignment="1">
      <alignment horizontal="left" indent="2"/>
    </xf>
    <xf numFmtId="0" fontId="19" fillId="0" borderId="0" xfId="0" applyFont="1" applyBorder="1" applyAlignment="1">
      <alignment horizontal="left" indent="1"/>
    </xf>
    <xf numFmtId="0" fontId="17" fillId="0" borderId="6" xfId="0" applyFont="1" applyBorder="1"/>
    <xf numFmtId="0" fontId="19" fillId="0" borderId="7" xfId="0" applyFont="1" applyBorder="1" applyAlignment="1">
      <alignment horizontal="left" indent="2"/>
    </xf>
    <xf numFmtId="0" fontId="19" fillId="0" borderId="7" xfId="0" applyFont="1" applyBorder="1"/>
    <xf numFmtId="0" fontId="17" fillId="0" borderId="7" xfId="0" applyFont="1" applyBorder="1"/>
    <xf numFmtId="0" fontId="17" fillId="0" borderId="8" xfId="0" applyFont="1" applyBorder="1"/>
    <xf numFmtId="0" fontId="19" fillId="0" borderId="0" xfId="0" applyFont="1"/>
    <xf numFmtId="0" fontId="19" fillId="0" borderId="0" xfId="0" applyFont="1" applyAlignment="1">
      <alignment horizontal="left" indent="2"/>
    </xf>
    <xf numFmtId="0" fontId="17" fillId="0" borderId="0" xfId="0" applyFont="1" applyAlignment="1">
      <alignment horizontal="left" indent="1"/>
    </xf>
    <xf numFmtId="0" fontId="19" fillId="0" borderId="0" xfId="0" applyFont="1" applyAlignment="1">
      <alignment horizontal="left" indent="1"/>
    </xf>
    <xf numFmtId="58" fontId="46" fillId="0" borderId="0" xfId="0" applyNumberFormat="1" applyFont="1" applyAlignment="1">
      <alignment horizontal="center"/>
    </xf>
    <xf numFmtId="0" fontId="46" fillId="0" borderId="0" xfId="0" applyFont="1" applyAlignment="1">
      <alignment horizontal="center"/>
    </xf>
    <xf numFmtId="0" fontId="19" fillId="0" borderId="0" xfId="0" applyFont="1" applyFill="1" applyBorder="1" applyAlignment="1">
      <alignment horizontal="center"/>
    </xf>
    <xf numFmtId="0" fontId="17" fillId="0" borderId="0" xfId="0" applyFont="1" applyFill="1" applyBorder="1" applyAlignment="1">
      <alignment horizontal="center"/>
    </xf>
    <xf numFmtId="179" fontId="0" fillId="0" borderId="1" xfId="1" applyNumberFormat="1" applyFont="1" applyFill="1" applyBorder="1"/>
    <xf numFmtId="179" fontId="0" fillId="0" borderId="4" xfId="1" applyNumberFormat="1" applyFont="1" applyFill="1" applyBorder="1"/>
    <xf numFmtId="179" fontId="0" fillId="0" borderId="12" xfId="1" applyNumberFormat="1" applyFont="1" applyFill="1" applyBorder="1"/>
    <xf numFmtId="179" fontId="0" fillId="0" borderId="0" xfId="1" applyNumberFormat="1" applyFont="1" applyFill="1"/>
    <xf numFmtId="179" fontId="0" fillId="0" borderId="6" xfId="1" applyNumberFormat="1" applyFont="1" applyFill="1" applyBorder="1"/>
    <xf numFmtId="179" fontId="0" fillId="0" borderId="20" xfId="1" applyNumberFormat="1" applyFont="1" applyFill="1" applyBorder="1"/>
    <xf numFmtId="184" fontId="17" fillId="0" borderId="0" xfId="0" applyNumberFormat="1" applyFont="1" applyFill="1"/>
    <xf numFmtId="177" fontId="17" fillId="0" borderId="23" xfId="1" applyNumberFormat="1" applyFont="1" applyFill="1" applyBorder="1"/>
    <xf numFmtId="38" fontId="17" fillId="0" borderId="0" xfId="1" applyFont="1" applyFill="1" applyBorder="1" applyAlignment="1">
      <alignment horizontal="right"/>
    </xf>
    <xf numFmtId="183" fontId="17" fillId="0" borderId="0" xfId="0" applyNumberFormat="1" applyFont="1" applyFill="1"/>
    <xf numFmtId="38" fontId="17" fillId="0" borderId="0" xfId="0" applyNumberFormat="1" applyFont="1" applyFill="1"/>
    <xf numFmtId="38" fontId="17" fillId="0" borderId="6" xfId="1" applyFont="1" applyFill="1" applyBorder="1" applyAlignment="1">
      <alignment horizontal="right"/>
    </xf>
    <xf numFmtId="176" fontId="0" fillId="0" borderId="9" xfId="1" applyNumberFormat="1" applyFont="1" applyFill="1" applyBorder="1" applyAlignment="1">
      <alignment horizontal="right"/>
    </xf>
    <xf numFmtId="38" fontId="10" fillId="0" borderId="9" xfId="1" applyFont="1" applyFill="1" applyBorder="1" applyAlignment="1">
      <alignment vertical="center"/>
    </xf>
    <xf numFmtId="38" fontId="10" fillId="0" borderId="54" xfId="1" applyFont="1" applyFill="1" applyBorder="1" applyAlignment="1">
      <alignment vertical="center"/>
    </xf>
    <xf numFmtId="0" fontId="45" fillId="0" borderId="51" xfId="0" applyFont="1" applyFill="1" applyBorder="1" applyAlignment="1">
      <alignment horizontal="left" vertical="center" shrinkToFit="1"/>
    </xf>
    <xf numFmtId="38" fontId="10" fillId="0" borderId="20" xfId="1" applyFont="1" applyFill="1" applyBorder="1" applyAlignment="1">
      <alignment horizontal="right" vertical="center"/>
    </xf>
    <xf numFmtId="38" fontId="10" fillId="0" borderId="20" xfId="1" applyFont="1" applyFill="1" applyBorder="1" applyAlignment="1">
      <alignment vertical="center"/>
    </xf>
    <xf numFmtId="38" fontId="10" fillId="0" borderId="64" xfId="1" applyFont="1" applyFill="1" applyBorder="1" applyAlignment="1">
      <alignment horizontal="right" vertical="center"/>
    </xf>
    <xf numFmtId="38" fontId="10" fillId="0" borderId="64" xfId="1" applyFont="1" applyFill="1" applyBorder="1" applyAlignment="1">
      <alignment vertical="center"/>
    </xf>
    <xf numFmtId="38" fontId="10" fillId="0" borderId="66" xfId="1" applyFont="1" applyFill="1" applyBorder="1" applyAlignment="1">
      <alignment vertical="center"/>
    </xf>
    <xf numFmtId="177" fontId="10" fillId="0" borderId="54" xfId="1" applyNumberFormat="1" applyFont="1" applyFill="1" applyBorder="1" applyAlignment="1">
      <alignment vertical="center"/>
    </xf>
    <xf numFmtId="38" fontId="10" fillId="0" borderId="61" xfId="1" applyFont="1" applyFill="1" applyBorder="1" applyAlignment="1">
      <alignment vertical="center"/>
    </xf>
    <xf numFmtId="38" fontId="10" fillId="0" borderId="10" xfId="1" applyFont="1" applyFill="1" applyBorder="1"/>
    <xf numFmtId="0" fontId="45" fillId="0" borderId="10" xfId="0" applyFont="1" applyFill="1" applyBorder="1" applyAlignment="1">
      <alignment horizontal="left" vertical="center" shrinkToFit="1"/>
    </xf>
    <xf numFmtId="177" fontId="10" fillId="0" borderId="10" xfId="1" applyNumberFormat="1" applyFont="1" applyFill="1" applyBorder="1"/>
    <xf numFmtId="38" fontId="10" fillId="0" borderId="70" xfId="1" applyFont="1" applyFill="1" applyBorder="1" applyAlignment="1">
      <alignment horizontal="right" vertical="center"/>
    </xf>
    <xf numFmtId="38" fontId="10" fillId="0" borderId="70" xfId="1" applyFont="1" applyFill="1" applyBorder="1" applyAlignment="1">
      <alignment vertical="center"/>
    </xf>
    <xf numFmtId="38" fontId="0" fillId="0" borderId="28" xfId="1" applyFont="1" applyFill="1" applyBorder="1"/>
    <xf numFmtId="0" fontId="0" fillId="0" borderId="12" xfId="1" applyNumberFormat="1" applyFont="1" applyFill="1" applyBorder="1" applyAlignment="1"/>
    <xf numFmtId="0" fontId="0" fillId="0" borderId="12" xfId="1" applyNumberFormat="1" applyFont="1" applyFill="1" applyBorder="1"/>
    <xf numFmtId="188" fontId="0" fillId="0" borderId="0" xfId="1" applyNumberFormat="1" applyFont="1" applyFill="1" applyBorder="1"/>
    <xf numFmtId="188" fontId="0" fillId="0" borderId="4" xfId="1" applyNumberFormat="1" applyFont="1" applyFill="1" applyBorder="1"/>
    <xf numFmtId="38" fontId="0" fillId="0" borderId="27" xfId="1" applyFont="1" applyFill="1" applyBorder="1"/>
    <xf numFmtId="0" fontId="3" fillId="0" borderId="10" xfId="4" applyNumberFormat="1" applyFont="1" applyFill="1" applyBorder="1" applyAlignment="1">
      <alignment horizontal="center" vertical="center"/>
    </xf>
    <xf numFmtId="0" fontId="50" fillId="0" borderId="10" xfId="0" applyFont="1" applyBorder="1" applyAlignment="1">
      <alignment horizontal="center" vertical="center"/>
    </xf>
    <xf numFmtId="41" fontId="51" fillId="0" borderId="10" xfId="0" applyNumberFormat="1" applyFont="1" applyBorder="1" applyAlignment="1">
      <alignment horizontal="right" vertical="center"/>
    </xf>
    <xf numFmtId="41" fontId="51" fillId="0" borderId="10" xfId="0" applyNumberFormat="1" applyFont="1" applyBorder="1" applyAlignment="1">
      <alignment vertical="center"/>
    </xf>
    <xf numFmtId="0" fontId="52" fillId="0" borderId="0" xfId="4" applyNumberFormat="1" applyFont="1" applyFill="1" applyAlignment="1"/>
    <xf numFmtId="0" fontId="53" fillId="0" borderId="10" xfId="0" applyFont="1" applyBorder="1" applyAlignment="1">
      <alignment horizontal="center" vertical="center" wrapText="1"/>
    </xf>
    <xf numFmtId="0" fontId="49" fillId="0" borderId="10" xfId="0" applyFont="1" applyBorder="1" applyAlignment="1">
      <alignment horizontal="right" vertical="center" wrapText="1"/>
    </xf>
    <xf numFmtId="0" fontId="53" fillId="0" borderId="10" xfId="0" applyFont="1" applyBorder="1" applyAlignment="1">
      <alignment vertical="center" wrapText="1"/>
    </xf>
    <xf numFmtId="0" fontId="10" fillId="0" borderId="54" xfId="0" applyFont="1" applyFill="1" applyBorder="1" applyAlignment="1">
      <alignment vertical="center"/>
    </xf>
    <xf numFmtId="0" fontId="10" fillId="0" borderId="71" xfId="0" applyFont="1" applyFill="1" applyBorder="1" applyAlignment="1">
      <alignment vertical="center"/>
    </xf>
    <xf numFmtId="0" fontId="10" fillId="0" borderId="72" xfId="0" applyFont="1" applyFill="1" applyBorder="1" applyAlignment="1">
      <alignment vertical="center"/>
    </xf>
    <xf numFmtId="179" fontId="54" fillId="0" borderId="0" xfId="1" applyNumberFormat="1" applyFont="1" applyFill="1" applyBorder="1" applyAlignment="1"/>
    <xf numFmtId="179" fontId="54" fillId="0" borderId="12" xfId="1" applyNumberFormat="1" applyFont="1" applyFill="1" applyBorder="1" applyAlignment="1"/>
    <xf numFmtId="179" fontId="54" fillId="0" borderId="0" xfId="1" applyNumberFormat="1" applyFont="1" applyFill="1" applyBorder="1"/>
    <xf numFmtId="182" fontId="54" fillId="0" borderId="4" xfId="1" applyNumberFormat="1" applyFont="1" applyFill="1" applyBorder="1"/>
    <xf numFmtId="181" fontId="54" fillId="0" borderId="12" xfId="1" applyNumberFormat="1" applyFont="1" applyFill="1" applyBorder="1"/>
    <xf numFmtId="38" fontId="54" fillId="0" borderId="12" xfId="1" applyFont="1" applyFill="1" applyBorder="1"/>
    <xf numFmtId="38" fontId="54" fillId="0" borderId="0" xfId="1" applyFont="1" applyFill="1" applyBorder="1"/>
    <xf numFmtId="38" fontId="54" fillId="0" borderId="4" xfId="1" applyFont="1" applyFill="1" applyBorder="1"/>
    <xf numFmtId="38" fontId="54" fillId="0" borderId="26" xfId="1" applyFont="1" applyFill="1" applyBorder="1"/>
    <xf numFmtId="38" fontId="54" fillId="0" borderId="5" xfId="1" applyFont="1" applyFill="1" applyBorder="1"/>
    <xf numFmtId="179" fontId="54" fillId="0" borderId="1" xfId="1" applyNumberFormat="1" applyFont="1" applyFill="1" applyBorder="1" applyAlignment="1"/>
    <xf numFmtId="179" fontId="54" fillId="0" borderId="9" xfId="1" applyNumberFormat="1" applyFont="1" applyFill="1" applyBorder="1" applyAlignment="1"/>
    <xf numFmtId="179" fontId="54" fillId="0" borderId="2" xfId="1" applyNumberFormat="1" applyFont="1" applyFill="1" applyBorder="1"/>
    <xf numFmtId="182" fontId="54" fillId="0" borderId="1" xfId="1" applyNumberFormat="1" applyFont="1" applyFill="1" applyBorder="1"/>
    <xf numFmtId="181" fontId="54" fillId="0" borderId="9" xfId="1" applyNumberFormat="1" applyFont="1" applyFill="1" applyBorder="1"/>
    <xf numFmtId="38" fontId="54" fillId="0" borderId="9" xfId="1" applyFont="1" applyFill="1" applyBorder="1"/>
    <xf numFmtId="38" fontId="54" fillId="0" borderId="2" xfId="1" applyFont="1" applyFill="1" applyBorder="1"/>
    <xf numFmtId="38" fontId="54" fillId="0" borderId="1" xfId="1" applyFont="1" applyFill="1" applyBorder="1"/>
    <xf numFmtId="38" fontId="54" fillId="0" borderId="25" xfId="1" applyFont="1" applyFill="1" applyBorder="1"/>
    <xf numFmtId="38" fontId="54" fillId="0" borderId="3" xfId="1" applyFont="1" applyFill="1" applyBorder="1"/>
    <xf numFmtId="179" fontId="54" fillId="0" borderId="4" xfId="1" applyNumberFormat="1" applyFont="1" applyFill="1" applyBorder="1" applyAlignment="1"/>
    <xf numFmtId="179" fontId="54" fillId="0" borderId="6" xfId="1" applyNumberFormat="1" applyFont="1" applyFill="1" applyBorder="1" applyAlignment="1"/>
    <xf numFmtId="179" fontId="54" fillId="0" borderId="20" xfId="1" applyNumberFormat="1" applyFont="1" applyFill="1" applyBorder="1" applyAlignment="1"/>
    <xf numFmtId="179" fontId="54" fillId="0" borderId="7" xfId="1" applyNumberFormat="1" applyFont="1" applyFill="1" applyBorder="1"/>
    <xf numFmtId="182" fontId="54" fillId="0" borderId="6" xfId="1" applyNumberFormat="1" applyFont="1" applyFill="1" applyBorder="1"/>
    <xf numFmtId="181" fontId="54" fillId="0" borderId="20" xfId="1" applyNumberFormat="1" applyFont="1" applyFill="1" applyBorder="1"/>
    <xf numFmtId="38" fontId="54" fillId="0" borderId="20" xfId="1" applyFont="1" applyFill="1" applyBorder="1"/>
    <xf numFmtId="38" fontId="54" fillId="0" borderId="7" xfId="1" applyFont="1" applyFill="1" applyBorder="1"/>
    <xf numFmtId="38" fontId="54" fillId="0" borderId="6" xfId="1" applyFont="1" applyFill="1" applyBorder="1"/>
    <xf numFmtId="38" fontId="54" fillId="0" borderId="29" xfId="1" applyFont="1" applyFill="1" applyBorder="1"/>
    <xf numFmtId="38" fontId="54" fillId="0" borderId="8" xfId="1" applyFont="1" applyFill="1" applyBorder="1"/>
    <xf numFmtId="38" fontId="54" fillId="0" borderId="28" xfId="1" applyFont="1" applyFill="1" applyBorder="1" applyAlignment="1">
      <alignment horizontal="right"/>
    </xf>
    <xf numFmtId="38" fontId="54" fillId="0" borderId="4" xfId="1" applyFont="1" applyFill="1" applyBorder="1" applyAlignment="1">
      <alignment horizontal="right"/>
    </xf>
    <xf numFmtId="38" fontId="54" fillId="0" borderId="26" xfId="1" applyFont="1" applyFill="1" applyBorder="1" applyAlignment="1">
      <alignment horizontal="right"/>
    </xf>
    <xf numFmtId="179" fontId="54" fillId="0" borderId="7" xfId="1" applyNumberFormat="1" applyFont="1" applyFill="1" applyBorder="1" applyAlignment="1"/>
    <xf numFmtId="38" fontId="54" fillId="0" borderId="29" xfId="1" applyFont="1" applyFill="1" applyBorder="1" applyAlignment="1">
      <alignment horizontal="right"/>
    </xf>
    <xf numFmtId="179" fontId="54" fillId="0" borderId="2" xfId="1" applyNumberFormat="1" applyFont="1" applyFill="1" applyBorder="1" applyAlignment="1"/>
    <xf numFmtId="38" fontId="0" fillId="0" borderId="6" xfId="1" applyFont="1" applyFill="1" applyBorder="1" applyAlignment="1">
      <alignment horizontal="right"/>
    </xf>
    <xf numFmtId="177" fontId="17" fillId="0" borderId="21" xfId="1" applyNumberFormat="1" applyFont="1" applyFill="1" applyBorder="1"/>
    <xf numFmtId="189" fontId="0" fillId="0" borderId="0" xfId="1" applyNumberFormat="1" applyFont="1" applyFill="1" applyBorder="1"/>
    <xf numFmtId="189" fontId="0" fillId="0" borderId="4" xfId="1" applyNumberFormat="1" applyFont="1" applyFill="1" applyBorder="1"/>
    <xf numFmtId="189" fontId="0" fillId="0" borderId="1" xfId="1" applyNumberFormat="1" applyFont="1" applyFill="1" applyBorder="1"/>
    <xf numFmtId="189" fontId="0" fillId="0" borderId="2" xfId="1" applyNumberFormat="1" applyFont="1" applyFill="1" applyBorder="1"/>
    <xf numFmtId="189" fontId="0" fillId="0" borderId="6" xfId="1" applyNumberFormat="1" applyFont="1" applyFill="1" applyBorder="1"/>
    <xf numFmtId="189" fontId="0" fillId="0" borderId="7" xfId="1" applyNumberFormat="1" applyFont="1" applyFill="1" applyBorder="1"/>
    <xf numFmtId="189" fontId="0" fillId="0" borderId="12" xfId="1" applyNumberFormat="1" applyFont="1" applyFill="1" applyBorder="1"/>
    <xf numFmtId="189" fontId="0" fillId="0" borderId="20" xfId="1" applyNumberFormat="1" applyFont="1" applyFill="1" applyBorder="1"/>
    <xf numFmtId="189" fontId="0" fillId="0" borderId="4" xfId="1" applyNumberFormat="1" applyFont="1" applyFill="1" applyBorder="1" applyAlignment="1">
      <alignment horizontal="right"/>
    </xf>
    <xf numFmtId="189" fontId="0" fillId="0" borderId="28" xfId="1" applyNumberFormat="1" applyFont="1" applyFill="1" applyBorder="1" applyAlignment="1">
      <alignment horizontal="right"/>
    </xf>
    <xf numFmtId="189" fontId="0" fillId="0" borderId="33" xfId="1" applyNumberFormat="1" applyFont="1" applyFill="1" applyBorder="1" applyAlignment="1">
      <alignment horizontal="right"/>
    </xf>
    <xf numFmtId="190" fontId="0" fillId="0" borderId="26" xfId="1" applyNumberFormat="1" applyFont="1" applyFill="1" applyBorder="1"/>
    <xf numFmtId="190" fontId="0" fillId="0" borderId="23" xfId="1" applyNumberFormat="1" applyFont="1" applyFill="1" applyBorder="1"/>
    <xf numFmtId="190" fontId="0" fillId="0" borderId="31" xfId="1" applyNumberFormat="1" applyFont="1" applyFill="1" applyBorder="1"/>
    <xf numFmtId="190" fontId="0" fillId="0" borderId="22" xfId="1" applyNumberFormat="1" applyFont="1" applyFill="1" applyBorder="1"/>
    <xf numFmtId="190" fontId="0" fillId="0" borderId="21" xfId="1" applyNumberFormat="1" applyFont="1" applyFill="1" applyBorder="1"/>
    <xf numFmtId="190" fontId="0" fillId="0" borderId="30" xfId="1" applyNumberFormat="1" applyFont="1" applyFill="1" applyBorder="1"/>
    <xf numFmtId="190" fontId="0" fillId="0" borderId="32" xfId="1" applyNumberFormat="1" applyFont="1" applyFill="1" applyBorder="1"/>
    <xf numFmtId="190" fontId="0" fillId="0" borderId="21" xfId="1" applyNumberFormat="1" applyFont="1" applyFill="1" applyBorder="1" applyAlignment="1">
      <alignment horizontal="right"/>
    </xf>
    <xf numFmtId="190" fontId="0" fillId="0" borderId="22" xfId="1" applyNumberFormat="1" applyFont="1" applyFill="1" applyBorder="1" applyAlignment="1">
      <alignment horizontal="right"/>
    </xf>
    <xf numFmtId="190" fontId="0" fillId="0" borderId="23" xfId="1" applyNumberFormat="1" applyFont="1" applyFill="1" applyBorder="1" applyAlignment="1">
      <alignment horizontal="right"/>
    </xf>
    <xf numFmtId="190" fontId="0" fillId="0" borderId="25" xfId="1" applyNumberFormat="1" applyFont="1" applyFill="1" applyBorder="1"/>
    <xf numFmtId="38" fontId="17" fillId="0" borderId="2" xfId="1" applyFont="1" applyFill="1" applyBorder="1" applyAlignment="1">
      <alignment horizontal="right"/>
    </xf>
    <xf numFmtId="0" fontId="19" fillId="0" borderId="9" xfId="0" applyFont="1" applyFill="1" applyBorder="1" applyAlignment="1">
      <alignment horizontal="centerContinuous" shrinkToFit="1"/>
    </xf>
    <xf numFmtId="0" fontId="19" fillId="0" borderId="9" xfId="0" applyFont="1" applyFill="1" applyBorder="1" applyAlignment="1">
      <alignment horizontal="center"/>
    </xf>
    <xf numFmtId="0" fontId="19" fillId="0" borderId="12" xfId="0" applyFont="1" applyFill="1" applyBorder="1" applyAlignment="1">
      <alignment horizontal="center"/>
    </xf>
    <xf numFmtId="0" fontId="19" fillId="0" borderId="12" xfId="0" applyFont="1" applyFill="1" applyBorder="1" applyAlignment="1">
      <alignment horizontal="center" shrinkToFit="1"/>
    </xf>
    <xf numFmtId="0" fontId="19" fillId="0" borderId="20" xfId="0" applyFont="1" applyFill="1" applyBorder="1" applyAlignment="1">
      <alignment horizontal="center"/>
    </xf>
    <xf numFmtId="186" fontId="17" fillId="0" borderId="4" xfId="1" applyNumberFormat="1" applyFont="1" applyFill="1" applyBorder="1" applyAlignment="1"/>
    <xf numFmtId="0" fontId="10" fillId="0" borderId="0" xfId="0" applyFont="1"/>
    <xf numFmtId="0" fontId="45" fillId="0" borderId="51" xfId="0" applyFont="1" applyBorder="1" applyAlignment="1">
      <alignment horizontal="left" vertical="center" shrinkToFit="1"/>
    </xf>
    <xf numFmtId="38" fontId="10" fillId="0" borderId="0" xfId="0" applyNumberFormat="1" applyFont="1" applyFill="1"/>
    <xf numFmtId="0" fontId="10" fillId="0" borderId="73" xfId="0" applyFont="1" applyFill="1" applyBorder="1" applyAlignment="1">
      <alignment vertical="center"/>
    </xf>
    <xf numFmtId="38" fontId="10" fillId="0" borderId="48" xfId="1" applyFont="1" applyFill="1" applyBorder="1" applyAlignment="1">
      <alignment vertical="center"/>
    </xf>
    <xf numFmtId="176" fontId="10" fillId="0" borderId="55" xfId="0" applyNumberFormat="1" applyFont="1" applyFill="1" applyBorder="1" applyAlignment="1">
      <alignment vertical="center"/>
    </xf>
    <xf numFmtId="191" fontId="10" fillId="0" borderId="24" xfId="1" applyNumberFormat="1" applyFont="1" applyFill="1" applyBorder="1" applyAlignment="1">
      <alignment vertical="center"/>
    </xf>
    <xf numFmtId="0" fontId="9" fillId="0" borderId="4"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3" xfId="0" applyFont="1" applyFill="1" applyBorder="1" applyAlignment="1">
      <alignment horizontal="center" vertical="center"/>
    </xf>
    <xf numFmtId="38" fontId="17" fillId="0" borderId="4" xfId="1" applyFont="1" applyFill="1" applyBorder="1" applyAlignment="1">
      <alignment horizontal="right"/>
    </xf>
    <xf numFmtId="177" fontId="17" fillId="0" borderId="22" xfId="1" applyNumberFormat="1" applyFont="1" applyFill="1" applyBorder="1" applyAlignment="1">
      <alignment horizontal="right"/>
    </xf>
    <xf numFmtId="0" fontId="0" fillId="0" borderId="0" xfId="0" applyFont="1" applyFill="1" applyAlignment="1">
      <alignment horizontal="center" vertical="center"/>
    </xf>
    <xf numFmtId="185" fontId="0" fillId="0" borderId="0" xfId="0" applyNumberFormat="1" applyFont="1" applyFill="1"/>
    <xf numFmtId="177" fontId="0" fillId="0" borderId="0" xfId="0" applyNumberFormat="1" applyFont="1" applyFill="1" applyBorder="1"/>
    <xf numFmtId="176" fontId="54" fillId="0" borderId="12" xfId="0" applyNumberFormat="1" applyFont="1" applyFill="1" applyBorder="1"/>
    <xf numFmtId="0" fontId="54" fillId="0" borderId="4" xfId="0" applyFont="1" applyFill="1" applyBorder="1"/>
    <xf numFmtId="176" fontId="54" fillId="0" borderId="9" xfId="0" applyNumberFormat="1" applyFont="1" applyFill="1" applyBorder="1"/>
    <xf numFmtId="176" fontId="54" fillId="0" borderId="1" xfId="0" applyNumberFormat="1" applyFont="1" applyFill="1" applyBorder="1"/>
    <xf numFmtId="176" fontId="54" fillId="0" borderId="20" xfId="0" applyNumberFormat="1" applyFont="1" applyFill="1" applyBorder="1"/>
    <xf numFmtId="0" fontId="54" fillId="0" borderId="6" xfId="0" applyFont="1" applyFill="1" applyBorder="1"/>
    <xf numFmtId="176" fontId="54" fillId="0" borderId="4" xfId="0" applyNumberFormat="1" applyFont="1" applyFill="1" applyBorder="1"/>
    <xf numFmtId="0" fontId="54" fillId="0" borderId="1" xfId="0" applyFont="1" applyFill="1" applyBorder="1"/>
    <xf numFmtId="180" fontId="54" fillId="0" borderId="1" xfId="0" applyNumberFormat="1" applyFont="1" applyFill="1" applyBorder="1"/>
    <xf numFmtId="176" fontId="54" fillId="0" borderId="6" xfId="0" applyNumberFormat="1" applyFont="1" applyFill="1" applyBorder="1"/>
    <xf numFmtId="0" fontId="54" fillId="0" borderId="4" xfId="0" applyFont="1" applyFill="1" applyBorder="1" applyAlignment="1">
      <alignment horizontal="right"/>
    </xf>
    <xf numFmtId="180" fontId="54" fillId="0" borderId="12" xfId="0" applyNumberFormat="1" applyFont="1" applyFill="1" applyBorder="1"/>
    <xf numFmtId="176" fontId="54" fillId="0" borderId="9" xfId="0" applyNumberFormat="1" applyFont="1" applyFill="1" applyBorder="1" applyAlignment="1">
      <alignment horizontal="right"/>
    </xf>
    <xf numFmtId="176" fontId="54" fillId="0" borderId="12" xfId="0" applyNumberFormat="1" applyFont="1" applyFill="1" applyBorder="1" applyAlignment="1">
      <alignment horizontal="right"/>
    </xf>
    <xf numFmtId="38" fontId="1" fillId="0" borderId="0" xfId="1" applyFont="1" applyFill="1"/>
    <xf numFmtId="176" fontId="1" fillId="0" borderId="0" xfId="0" applyNumberFormat="1" applyFont="1" applyFill="1"/>
    <xf numFmtId="0" fontId="1" fillId="0" borderId="0" xfId="0" applyFont="1" applyFill="1"/>
    <xf numFmtId="0" fontId="1" fillId="0" borderId="0" xfId="0" applyFont="1" applyFill="1" applyAlignment="1">
      <alignment horizontal="center" vertical="center"/>
    </xf>
    <xf numFmtId="38" fontId="1" fillId="0" borderId="0" xfId="1" applyFont="1" applyFill="1" applyBorder="1"/>
    <xf numFmtId="176" fontId="0" fillId="0" borderId="12" xfId="0" applyNumberFormat="1" applyFont="1" applyFill="1" applyBorder="1"/>
    <xf numFmtId="176" fontId="0" fillId="0" borderId="4" xfId="0" applyNumberFormat="1" applyFont="1" applyFill="1" applyBorder="1"/>
    <xf numFmtId="176" fontId="0" fillId="0" borderId="20" xfId="0" applyNumberFormat="1" applyFont="1" applyFill="1" applyBorder="1"/>
    <xf numFmtId="176" fontId="0" fillId="0" borderId="6" xfId="0" applyNumberFormat="1" applyFont="1" applyFill="1" applyBorder="1"/>
    <xf numFmtId="176" fontId="0" fillId="0" borderId="9" xfId="0" applyNumberFormat="1" applyFont="1" applyFill="1" applyBorder="1"/>
    <xf numFmtId="176" fontId="0" fillId="0" borderId="1" xfId="0" applyNumberFormat="1" applyFont="1" applyFill="1" applyBorder="1"/>
    <xf numFmtId="176" fontId="0" fillId="0" borderId="4" xfId="0" applyNumberFormat="1" applyFont="1" applyFill="1" applyBorder="1" applyAlignment="1">
      <alignment horizontal="right"/>
    </xf>
    <xf numFmtId="176" fontId="0" fillId="0" borderId="1" xfId="0" applyNumberFormat="1" applyFont="1" applyFill="1" applyBorder="1" applyAlignment="1">
      <alignment horizontal="right"/>
    </xf>
    <xf numFmtId="176" fontId="0" fillId="0" borderId="12" xfId="0" applyNumberFormat="1" applyFont="1" applyFill="1" applyBorder="1" applyAlignment="1">
      <alignment horizontal="right"/>
    </xf>
    <xf numFmtId="38" fontId="10" fillId="0" borderId="55" xfId="1" applyFont="1" applyFill="1" applyBorder="1" applyAlignment="1">
      <alignment vertical="center"/>
    </xf>
    <xf numFmtId="0" fontId="46" fillId="0" borderId="0" xfId="0" quotePrefix="1" applyFont="1" applyAlignment="1">
      <alignment horizontal="center" vertical="center"/>
    </xf>
    <xf numFmtId="58" fontId="46" fillId="0" borderId="0" xfId="0" applyNumberFormat="1" applyFont="1" applyAlignment="1">
      <alignment horizontal="center"/>
    </xf>
    <xf numFmtId="0" fontId="46" fillId="0" borderId="0" xfId="0" applyNumberFormat="1" applyFont="1" applyAlignment="1">
      <alignment horizontal="center"/>
    </xf>
    <xf numFmtId="0" fontId="46" fillId="0" borderId="0" xfId="0" applyFont="1" applyAlignment="1">
      <alignment horizontal="center"/>
    </xf>
    <xf numFmtId="0" fontId="47" fillId="0" borderId="0" xfId="0" applyFont="1" applyBorder="1" applyAlignment="1">
      <alignment horizontal="center" vertical="center"/>
    </xf>
    <xf numFmtId="0" fontId="4" fillId="0" borderId="0" xfId="0" applyFont="1" applyAlignment="1">
      <alignment horizontal="center"/>
    </xf>
    <xf numFmtId="0" fontId="17" fillId="0" borderId="9" xfId="0" applyFont="1" applyFill="1" applyBorder="1" applyAlignment="1">
      <alignment horizontal="distributed" vertical="center" justifyLastLine="1"/>
    </xf>
    <xf numFmtId="0" fontId="17" fillId="0" borderId="12" xfId="0" applyFont="1" applyFill="1" applyBorder="1" applyAlignment="1">
      <alignment horizontal="distributed" vertical="center" justifyLastLine="1"/>
    </xf>
    <xf numFmtId="0" fontId="17" fillId="0" borderId="20" xfId="0" applyFont="1" applyFill="1" applyBorder="1" applyAlignment="1">
      <alignment horizontal="distributed" vertical="center" justifyLastLine="1"/>
    </xf>
    <xf numFmtId="0" fontId="17" fillId="0" borderId="1" xfId="0" applyFont="1" applyFill="1" applyBorder="1" applyAlignment="1">
      <alignment vertical="center" shrinkToFit="1"/>
    </xf>
    <xf numFmtId="0" fontId="17" fillId="0" borderId="3" xfId="0" applyFont="1" applyFill="1" applyBorder="1" applyAlignment="1">
      <alignment vertical="center" shrinkToFit="1"/>
    </xf>
    <xf numFmtId="0" fontId="7" fillId="0" borderId="1"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3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3" xfId="0" applyFont="1" applyFill="1" applyBorder="1" applyAlignment="1">
      <alignment horizontal="center" vertical="center"/>
    </xf>
    <xf numFmtId="0" fontId="9" fillId="0" borderId="21" xfId="0" applyFont="1" applyFill="1" applyBorder="1" applyAlignment="1">
      <alignment horizontal="distributed" vertical="center" justifyLastLine="1"/>
    </xf>
    <xf numFmtId="0" fontId="9" fillId="0" borderId="22" xfId="0" applyFont="1" applyFill="1" applyBorder="1" applyAlignment="1">
      <alignment horizontal="distributed" vertical="center" justifyLastLine="1"/>
    </xf>
    <xf numFmtId="0" fontId="9" fillId="0" borderId="23" xfId="0" applyFont="1" applyFill="1" applyBorder="1" applyAlignment="1">
      <alignment horizontal="distributed" vertical="center" justifyLastLine="1"/>
    </xf>
    <xf numFmtId="0" fontId="7" fillId="0" borderId="27" xfId="0" applyFont="1" applyFill="1" applyBorder="1" applyAlignment="1">
      <alignment horizontal="center" vertical="center"/>
    </xf>
    <xf numFmtId="0" fontId="9" fillId="0" borderId="28" xfId="0" applyFont="1" applyFill="1" applyBorder="1" applyAlignment="1">
      <alignment horizontal="center" vertical="center"/>
    </xf>
    <xf numFmtId="0" fontId="9" fillId="0" borderId="1" xfId="0" applyFont="1" applyFill="1" applyBorder="1" applyAlignment="1">
      <alignment horizontal="distributed" vertical="center" justifyLastLine="1"/>
    </xf>
    <xf numFmtId="0" fontId="0" fillId="0" borderId="4" xfId="0" applyFont="1" applyFill="1" applyBorder="1" applyAlignment="1">
      <alignment horizontal="distributed" vertical="center" justifyLastLine="1"/>
    </xf>
    <xf numFmtId="0" fontId="0" fillId="0" borderId="6" xfId="0" applyFont="1" applyFill="1" applyBorder="1" applyAlignment="1">
      <alignment horizontal="distributed" vertical="center" justifyLastLine="1"/>
    </xf>
    <xf numFmtId="0" fontId="9" fillId="0" borderId="1" xfId="0" applyFont="1" applyFill="1" applyBorder="1" applyAlignment="1">
      <alignment vertical="center" shrinkToFit="1"/>
    </xf>
    <xf numFmtId="0" fontId="0" fillId="0" borderId="3" xfId="0" applyFont="1" applyFill="1" applyBorder="1" applyAlignment="1">
      <alignment vertical="center" shrinkToFit="1"/>
    </xf>
    <xf numFmtId="0" fontId="9" fillId="0" borderId="4" xfId="0" applyFont="1" applyFill="1" applyBorder="1" applyAlignment="1">
      <alignment horizontal="distributed" vertical="center" justifyLastLine="1"/>
    </xf>
    <xf numFmtId="0" fontId="0" fillId="0" borderId="4"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28"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33" xfId="0" applyFont="1" applyFill="1" applyBorder="1" applyAlignment="1">
      <alignment horizontal="center" vertical="center"/>
    </xf>
    <xf numFmtId="0" fontId="7" fillId="0" borderId="28" xfId="0" applyFont="1" applyFill="1" applyBorder="1" applyAlignment="1">
      <alignment horizontal="center" vertical="center"/>
    </xf>
    <xf numFmtId="0" fontId="0" fillId="0" borderId="3" xfId="0" applyFont="1" applyFill="1" applyBorder="1" applyAlignment="1">
      <alignment vertical="center"/>
    </xf>
    <xf numFmtId="0" fontId="0" fillId="0" borderId="6" xfId="0" applyFont="1" applyFill="1" applyBorder="1" applyAlignment="1">
      <alignment horizontal="center" vertical="center"/>
    </xf>
    <xf numFmtId="38" fontId="7" fillId="0" borderId="4" xfId="1" applyFont="1" applyFill="1" applyBorder="1" applyAlignment="1">
      <alignment horizontal="center" vertical="center"/>
    </xf>
    <xf numFmtId="38" fontId="9" fillId="0" borderId="4" xfId="1" applyFont="1" applyFill="1" applyBorder="1" applyAlignment="1">
      <alignment horizontal="center" vertical="center"/>
    </xf>
    <xf numFmtId="38" fontId="9" fillId="0" borderId="33" xfId="1" applyFont="1" applyFill="1" applyBorder="1" applyAlignment="1">
      <alignment horizontal="center" vertical="center"/>
    </xf>
    <xf numFmtId="38" fontId="7" fillId="0" borderId="1" xfId="1" applyFont="1" applyFill="1" applyBorder="1" applyAlignment="1">
      <alignment horizontal="center" vertical="center"/>
    </xf>
    <xf numFmtId="38" fontId="7" fillId="0" borderId="33" xfId="1" applyFont="1" applyFill="1" applyBorder="1" applyAlignment="1">
      <alignment horizontal="center" vertical="center"/>
    </xf>
    <xf numFmtId="38" fontId="9" fillId="0" borderId="9" xfId="1" applyFont="1" applyFill="1" applyBorder="1" applyAlignment="1">
      <alignment horizontal="center" vertical="center" shrinkToFit="1"/>
    </xf>
    <xf numFmtId="38" fontId="9" fillId="0" borderId="20" xfId="1" applyFont="1" applyFill="1" applyBorder="1" applyAlignment="1">
      <alignment horizontal="center" vertical="center" shrinkToFit="1"/>
    </xf>
    <xf numFmtId="38" fontId="9" fillId="0" borderId="21" xfId="1" applyFont="1" applyFill="1" applyBorder="1" applyAlignment="1">
      <alignment horizontal="distributed" vertical="center" justifyLastLine="1"/>
    </xf>
    <xf numFmtId="38" fontId="1" fillId="0" borderId="23" xfId="1" applyFont="1" applyFill="1" applyBorder="1" applyAlignment="1">
      <alignment horizontal="distributed" vertical="center" justifyLastLine="1"/>
    </xf>
    <xf numFmtId="38" fontId="1" fillId="0" borderId="20" xfId="1" applyFont="1" applyFill="1" applyBorder="1" applyAlignment="1">
      <alignment horizontal="center" vertical="center" shrinkToFit="1"/>
    </xf>
    <xf numFmtId="38" fontId="9" fillId="0" borderId="27" xfId="1" applyFont="1" applyFill="1" applyBorder="1" applyAlignment="1">
      <alignment horizontal="distributed" vertical="center" justifyLastLine="1"/>
    </xf>
    <xf numFmtId="38" fontId="1" fillId="0" borderId="33" xfId="1" applyFont="1" applyFill="1" applyBorder="1" applyAlignment="1">
      <alignment horizontal="distributed" vertical="center" justifyLastLine="1"/>
    </xf>
    <xf numFmtId="38" fontId="7" fillId="0" borderId="27" xfId="1" applyFont="1" applyFill="1" applyBorder="1" applyAlignment="1">
      <alignment horizontal="center" vertical="center"/>
    </xf>
    <xf numFmtId="38" fontId="9" fillId="0" borderId="28" xfId="1" applyFont="1" applyFill="1" applyBorder="1" applyAlignment="1">
      <alignment horizontal="center" vertical="center"/>
    </xf>
    <xf numFmtId="38" fontId="7" fillId="0" borderId="28" xfId="1" applyFont="1" applyFill="1" applyBorder="1" applyAlignment="1">
      <alignment horizontal="center" vertical="center"/>
    </xf>
    <xf numFmtId="38" fontId="9" fillId="0" borderId="7" xfId="1" applyFont="1" applyFill="1" applyBorder="1" applyAlignment="1">
      <alignment horizontal="center"/>
    </xf>
    <xf numFmtId="176" fontId="9" fillId="0" borderId="9" xfId="0" applyNumberFormat="1" applyFont="1" applyFill="1" applyBorder="1" applyAlignment="1">
      <alignment horizontal="center" vertical="center" shrinkToFit="1"/>
    </xf>
    <xf numFmtId="176" fontId="1" fillId="0" borderId="20" xfId="0" applyNumberFormat="1"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1" fillId="0" borderId="20" xfId="0" applyFont="1" applyFill="1" applyBorder="1" applyAlignment="1">
      <alignment horizontal="center" vertical="center" shrinkToFit="1"/>
    </xf>
    <xf numFmtId="38" fontId="12" fillId="0" borderId="9" xfId="1" applyFont="1" applyFill="1" applyBorder="1" applyAlignment="1">
      <alignment horizontal="center" vertical="center" wrapText="1"/>
    </xf>
    <xf numFmtId="0" fontId="1" fillId="0" borderId="20" xfId="0" applyFont="1" applyFill="1" applyBorder="1" applyAlignment="1">
      <alignment horizontal="center" vertical="center" wrapText="1"/>
    </xf>
    <xf numFmtId="38" fontId="9" fillId="0" borderId="9" xfId="1" applyFont="1" applyFill="1" applyBorder="1" applyAlignment="1">
      <alignment horizontal="center" vertical="center"/>
    </xf>
    <xf numFmtId="0" fontId="1" fillId="0" borderId="20" xfId="0" applyFont="1" applyFill="1" applyBorder="1" applyAlignment="1">
      <alignment horizontal="center" vertical="center"/>
    </xf>
    <xf numFmtId="38" fontId="12" fillId="0" borderId="1" xfId="1" applyFont="1" applyFill="1" applyBorder="1" applyAlignment="1">
      <alignment horizontal="center" wrapText="1"/>
    </xf>
    <xf numFmtId="0" fontId="12" fillId="0" borderId="6" xfId="0" applyFont="1" applyFill="1" applyBorder="1" applyAlignment="1">
      <alignment horizontal="center" wrapText="1"/>
    </xf>
    <xf numFmtId="0" fontId="9" fillId="0" borderId="1" xfId="0" applyFont="1" applyFill="1" applyBorder="1" applyAlignment="1">
      <alignment horizontal="center" vertical="center"/>
    </xf>
    <xf numFmtId="0" fontId="9" fillId="0" borderId="27" xfId="0" applyFont="1" applyFill="1" applyBorder="1" applyAlignment="1">
      <alignment horizontal="distributed" vertical="center" justifyLastLine="1"/>
    </xf>
    <xf numFmtId="0" fontId="0" fillId="0" borderId="33" xfId="0" applyFont="1" applyFill="1" applyBorder="1" applyAlignment="1">
      <alignment horizontal="distributed" vertical="center" justifyLastLine="1"/>
    </xf>
    <xf numFmtId="0" fontId="0" fillId="0" borderId="23" xfId="0" applyFont="1" applyFill="1" applyBorder="1" applyAlignment="1">
      <alignment horizontal="distributed" vertical="center" justifyLastLine="1"/>
    </xf>
    <xf numFmtId="0" fontId="9" fillId="0" borderId="27" xfId="0" applyFont="1" applyFill="1" applyBorder="1" applyAlignment="1">
      <alignment horizontal="center" vertical="center"/>
    </xf>
    <xf numFmtId="0" fontId="0" fillId="0" borderId="20" xfId="0" applyFont="1" applyFill="1" applyBorder="1" applyAlignment="1">
      <alignment horizontal="center" vertical="center" shrinkToFit="1"/>
    </xf>
    <xf numFmtId="0" fontId="0" fillId="0" borderId="20" xfId="0" applyFont="1" applyFill="1" applyBorder="1" applyAlignment="1">
      <alignment horizontal="center" vertical="center"/>
    </xf>
    <xf numFmtId="38" fontId="0" fillId="0" borderId="20" xfId="1" applyFont="1" applyFill="1" applyBorder="1" applyAlignment="1">
      <alignment horizontal="center" vertical="center" shrinkToFit="1"/>
    </xf>
    <xf numFmtId="0" fontId="12" fillId="0" borderId="20" xfId="0" applyFont="1" applyFill="1" applyBorder="1" applyAlignment="1">
      <alignment horizontal="center" vertical="center" wrapText="1"/>
    </xf>
    <xf numFmtId="0" fontId="10" fillId="0" borderId="1" xfId="0" applyFont="1" applyFill="1" applyBorder="1" applyAlignment="1">
      <alignment horizontal="center" vertical="center" justifyLastLine="1"/>
    </xf>
    <xf numFmtId="0" fontId="10" fillId="0" borderId="3" xfId="0" applyFont="1" applyFill="1" applyBorder="1" applyAlignment="1">
      <alignment horizontal="center" vertical="center" justifyLastLine="1"/>
    </xf>
    <xf numFmtId="0" fontId="10" fillId="0" borderId="6" xfId="0" applyFont="1" applyFill="1" applyBorder="1" applyAlignment="1">
      <alignment horizontal="center" vertical="center" justifyLastLine="1"/>
    </xf>
    <xf numFmtId="0" fontId="10" fillId="0" borderId="8" xfId="0" applyFont="1" applyFill="1" applyBorder="1" applyAlignment="1">
      <alignment horizontal="center" vertical="center" justifyLastLine="1"/>
    </xf>
    <xf numFmtId="0" fontId="45" fillId="0" borderId="10" xfId="0" applyFont="1" applyFill="1" applyBorder="1" applyAlignment="1">
      <alignment horizontal="left" vertical="center" shrinkToFit="1"/>
    </xf>
    <xf numFmtId="0" fontId="45" fillId="0" borderId="10" xfId="0" applyFont="1" applyFill="1" applyBorder="1" applyAlignment="1">
      <alignment horizontal="center" vertical="center" shrinkToFit="1"/>
    </xf>
    <xf numFmtId="0" fontId="45" fillId="0" borderId="52" xfId="0" applyFont="1" applyFill="1" applyBorder="1" applyAlignment="1">
      <alignment horizontal="left" vertical="center" shrinkToFit="1"/>
    </xf>
    <xf numFmtId="0" fontId="45" fillId="0" borderId="53" xfId="0" applyFont="1" applyFill="1" applyBorder="1" applyAlignment="1">
      <alignment horizontal="left" vertical="center" shrinkToFit="1"/>
    </xf>
    <xf numFmtId="0" fontId="45" fillId="0" borderId="46" xfId="0" applyFont="1" applyFill="1" applyBorder="1" applyAlignment="1">
      <alignment horizontal="left" vertical="center" shrinkToFit="1"/>
    </xf>
    <xf numFmtId="0" fontId="45" fillId="0" borderId="47" xfId="0" applyFont="1" applyFill="1" applyBorder="1" applyAlignment="1">
      <alignment horizontal="left" vertical="center" shrinkToFit="1"/>
    </xf>
    <xf numFmtId="0" fontId="45" fillId="0" borderId="24" xfId="0" applyFont="1" applyFill="1" applyBorder="1" applyAlignment="1">
      <alignment horizontal="left" vertical="center" shrinkToFit="1"/>
    </xf>
    <xf numFmtId="0" fontId="45" fillId="0" borderId="48" xfId="0" applyFont="1" applyFill="1" applyBorder="1" applyAlignment="1">
      <alignment horizontal="left" vertical="center" shrinkToFit="1"/>
    </xf>
    <xf numFmtId="0" fontId="45" fillId="0" borderId="49" xfId="0" applyFont="1" applyFill="1" applyBorder="1" applyAlignment="1">
      <alignment horizontal="left" vertical="center" shrinkToFit="1"/>
    </xf>
    <xf numFmtId="0" fontId="45" fillId="0" borderId="68" xfId="0" applyFont="1" applyFill="1" applyBorder="1" applyAlignment="1">
      <alignment horizontal="left" vertical="center" shrinkToFit="1"/>
    </xf>
    <xf numFmtId="0" fontId="45" fillId="0" borderId="28" xfId="0" applyFont="1" applyFill="1" applyBorder="1" applyAlignment="1">
      <alignment horizontal="center" vertical="center" shrinkToFit="1"/>
    </xf>
    <xf numFmtId="0" fontId="45" fillId="0" borderId="9" xfId="0" applyFont="1" applyFill="1" applyBorder="1" applyAlignment="1">
      <alignment horizontal="center" vertical="center"/>
    </xf>
    <xf numFmtId="0" fontId="45" fillId="0" borderId="12" xfId="0" applyFont="1" applyFill="1" applyBorder="1" applyAlignment="1">
      <alignment horizontal="center" vertical="center"/>
    </xf>
    <xf numFmtId="0" fontId="45" fillId="0" borderId="20" xfId="0" applyFont="1" applyFill="1" applyBorder="1" applyAlignment="1">
      <alignment horizontal="center" vertical="center"/>
    </xf>
    <xf numFmtId="0" fontId="45" fillId="47" borderId="24" xfId="0" applyFont="1" applyFill="1" applyBorder="1" applyAlignment="1">
      <alignment horizontal="left" vertical="center" shrinkToFit="1"/>
    </xf>
    <xf numFmtId="0" fontId="45" fillId="47" borderId="48" xfId="0" applyFont="1" applyFill="1" applyBorder="1" applyAlignment="1">
      <alignment horizontal="left" vertical="center" shrinkToFit="1"/>
    </xf>
    <xf numFmtId="0" fontId="45" fillId="0" borderId="50" xfId="0" applyFont="1" applyFill="1" applyBorder="1" applyAlignment="1">
      <alignment horizontal="left" vertical="center" shrinkToFit="1"/>
    </xf>
    <xf numFmtId="0" fontId="45" fillId="0" borderId="46" xfId="0" applyFont="1" applyBorder="1" applyAlignment="1">
      <alignment horizontal="left" vertical="center" shrinkToFit="1"/>
    </xf>
    <xf numFmtId="0" fontId="45" fillId="0" borderId="47" xfId="0" applyFont="1" applyBorder="1" applyAlignment="1">
      <alignment horizontal="left" vertical="center" shrinkToFit="1"/>
    </xf>
    <xf numFmtId="0" fontId="45" fillId="0" borderId="24" xfId="0" applyFont="1" applyBorder="1" applyAlignment="1">
      <alignment horizontal="left" vertical="center" shrinkToFit="1"/>
    </xf>
    <xf numFmtId="0" fontId="45" fillId="0" borderId="48" xfId="0" applyFont="1" applyBorder="1" applyAlignment="1">
      <alignment horizontal="left" vertical="center" shrinkToFit="1"/>
    </xf>
    <xf numFmtId="0" fontId="45" fillId="0" borderId="49" xfId="0" applyFont="1" applyBorder="1" applyAlignment="1">
      <alignment horizontal="left" vertical="center" shrinkToFit="1"/>
    </xf>
    <xf numFmtId="0" fontId="45" fillId="0" borderId="68" xfId="0" applyFont="1" applyBorder="1" applyAlignment="1">
      <alignment horizontal="left" vertical="center" shrinkToFit="1"/>
    </xf>
    <xf numFmtId="0" fontId="45" fillId="0" borderId="28" xfId="0" applyFont="1" applyBorder="1" applyAlignment="1">
      <alignment horizontal="center" vertical="center" shrinkToFit="1"/>
    </xf>
    <xf numFmtId="0" fontId="45" fillId="0" borderId="52" xfId="0" applyFont="1" applyBorder="1" applyAlignment="1">
      <alignment horizontal="left" vertical="center" shrinkToFit="1"/>
    </xf>
    <xf numFmtId="0" fontId="45" fillId="0" borderId="53" xfId="0" applyFont="1" applyBorder="1" applyAlignment="1">
      <alignment horizontal="left" vertical="center" shrinkToFit="1"/>
    </xf>
    <xf numFmtId="0" fontId="45" fillId="0" borderId="57" xfId="0" applyFont="1" applyFill="1" applyBorder="1" applyAlignment="1">
      <alignment horizontal="left" vertical="center" shrinkToFit="1"/>
    </xf>
    <xf numFmtId="0" fontId="45" fillId="0" borderId="58" xfId="0" applyFont="1" applyFill="1" applyBorder="1" applyAlignment="1">
      <alignment horizontal="left" vertical="center" shrinkToFit="1"/>
    </xf>
    <xf numFmtId="0" fontId="10" fillId="0" borderId="2" xfId="0" applyFont="1" applyFill="1" applyBorder="1" applyAlignment="1">
      <alignment horizontal="left" vertical="top" wrapText="1"/>
    </xf>
    <xf numFmtId="0" fontId="21" fillId="0" borderId="7" xfId="0" applyFont="1" applyFill="1" applyBorder="1" applyAlignment="1">
      <alignment horizontal="center"/>
    </xf>
    <xf numFmtId="0" fontId="10" fillId="0" borderId="9" xfId="0" applyFont="1" applyFill="1" applyBorder="1" applyAlignment="1">
      <alignment horizontal="distributed" vertical="center" justifyLastLine="1"/>
    </xf>
    <xf numFmtId="0" fontId="10" fillId="0" borderId="20" xfId="0" applyFont="1" applyFill="1" applyBorder="1" applyAlignment="1">
      <alignment horizontal="distributed" vertical="center" justifyLastLine="1"/>
    </xf>
    <xf numFmtId="0" fontId="10" fillId="0" borderId="11"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3" xfId="0" applyFont="1" applyFill="1" applyBorder="1" applyAlignment="1">
      <alignment horizontal="center" vertical="center"/>
    </xf>
    <xf numFmtId="0" fontId="45" fillId="0" borderId="11" xfId="0" applyFont="1" applyFill="1" applyBorder="1" applyAlignment="1">
      <alignment horizontal="left" vertical="center" shrinkToFit="1"/>
    </xf>
    <xf numFmtId="0" fontId="45" fillId="0" borderId="13" xfId="0" applyFont="1" applyFill="1" applyBorder="1" applyAlignment="1">
      <alignment horizontal="left" vertical="center" shrinkToFit="1"/>
    </xf>
    <xf numFmtId="0" fontId="45" fillId="0" borderId="57" xfId="0" applyFont="1" applyBorder="1" applyAlignment="1">
      <alignment horizontal="left" vertical="center" shrinkToFit="1"/>
    </xf>
    <xf numFmtId="0" fontId="45" fillId="0" borderId="58" xfId="0" applyFont="1" applyBorder="1" applyAlignment="1">
      <alignment horizontal="left" vertical="center" shrinkToFit="1"/>
    </xf>
    <xf numFmtId="0" fontId="10" fillId="0" borderId="12" xfId="0" applyFont="1" applyFill="1" applyBorder="1" applyAlignment="1">
      <alignment horizontal="distributed" vertical="center" justifyLastLine="1"/>
    </xf>
    <xf numFmtId="0" fontId="45" fillId="0" borderId="12" xfId="0" applyFont="1" applyBorder="1" applyAlignment="1">
      <alignment horizontal="center" vertical="center"/>
    </xf>
    <xf numFmtId="0" fontId="49" fillId="0" borderId="11" xfId="4" applyNumberFormat="1" applyFont="1" applyFill="1" applyBorder="1" applyAlignment="1">
      <alignment horizontal="center" vertical="center"/>
    </xf>
    <xf numFmtId="0" fontId="49" fillId="0" borderId="15" xfId="4" applyNumberFormat="1" applyFont="1" applyFill="1" applyBorder="1" applyAlignment="1">
      <alignment horizontal="center" vertical="center"/>
    </xf>
    <xf numFmtId="0" fontId="49" fillId="0" borderId="13" xfId="4" applyNumberFormat="1" applyFont="1" applyFill="1" applyBorder="1" applyAlignment="1">
      <alignment horizontal="center" vertical="center"/>
    </xf>
    <xf numFmtId="0" fontId="53" fillId="0" borderId="11" xfId="0" applyFont="1" applyBorder="1" applyAlignment="1">
      <alignment horizontal="center" vertical="center" wrapText="1"/>
    </xf>
    <xf numFmtId="0" fontId="53" fillId="0" borderId="13" xfId="0" applyFont="1" applyBorder="1" applyAlignment="1">
      <alignment horizontal="center" vertical="center" wrapText="1"/>
    </xf>
    <xf numFmtId="0" fontId="19" fillId="0" borderId="10" xfId="4" applyNumberFormat="1" applyFont="1" applyFill="1" applyBorder="1" applyAlignment="1">
      <alignment horizontal="center"/>
    </xf>
    <xf numFmtId="0" fontId="19" fillId="0" borderId="10" xfId="4" applyNumberFormat="1" applyFont="1" applyFill="1" applyBorder="1" applyAlignment="1">
      <alignment horizontal="center" vertical="center" wrapText="1"/>
    </xf>
    <xf numFmtId="0" fontId="3" fillId="0" borderId="10" xfId="4" applyNumberFormat="1" applyFont="1" applyFill="1" applyBorder="1" applyAlignment="1">
      <alignment horizontal="center" vertical="center"/>
    </xf>
    <xf numFmtId="0" fontId="3" fillId="0" borderId="10" xfId="4" applyNumberFormat="1" applyFont="1" applyFill="1" applyBorder="1" applyAlignment="1">
      <alignment horizontal="distributed" vertical="center" justifyLastLine="1"/>
    </xf>
    <xf numFmtId="0" fontId="3" fillId="0" borderId="10" xfId="0" applyFont="1" applyFill="1" applyBorder="1" applyAlignment="1">
      <alignment horizontal="distributed" vertical="center" justifyLastLine="1"/>
    </xf>
    <xf numFmtId="0" fontId="19" fillId="0" borderId="10" xfId="0" applyFont="1" applyFill="1" applyBorder="1" applyAlignment="1">
      <alignment horizontal="center" vertical="center" wrapText="1"/>
    </xf>
    <xf numFmtId="0" fontId="19" fillId="0" borderId="1" xfId="4" applyNumberFormat="1" applyFont="1" applyFill="1" applyBorder="1" applyAlignment="1">
      <alignment horizontal="center"/>
    </xf>
    <xf numFmtId="0" fontId="19" fillId="0" borderId="3" xfId="4" applyNumberFormat="1" applyFont="1" applyFill="1" applyBorder="1" applyAlignment="1">
      <alignment horizontal="center"/>
    </xf>
    <xf numFmtId="0" fontId="19" fillId="0" borderId="6" xfId="4" applyNumberFormat="1" applyFont="1" applyFill="1" applyBorder="1" applyAlignment="1">
      <alignment horizontal="center"/>
    </xf>
    <xf numFmtId="0" fontId="19" fillId="0" borderId="8" xfId="4" applyNumberFormat="1" applyFont="1" applyFill="1" applyBorder="1" applyAlignment="1">
      <alignment horizontal="center"/>
    </xf>
  </cellXfs>
  <cellStyles count="63">
    <cellStyle name="20% - アクセント 1 2" xfId="5" xr:uid="{00000000-0005-0000-0000-000000000000}"/>
    <cellStyle name="20% - アクセント 1 3" xfId="46" xr:uid="{00000000-0005-0000-0000-000001000000}"/>
    <cellStyle name="20% - アクセント 2 2" xfId="6" xr:uid="{00000000-0005-0000-0000-000002000000}"/>
    <cellStyle name="20% - アクセント 2 3" xfId="47" xr:uid="{00000000-0005-0000-0000-000003000000}"/>
    <cellStyle name="20% - アクセント 3 2" xfId="7" xr:uid="{00000000-0005-0000-0000-000004000000}"/>
    <cellStyle name="20% - アクセント 3 3" xfId="48" xr:uid="{00000000-0005-0000-0000-000005000000}"/>
    <cellStyle name="20% - アクセント 4 2" xfId="8" xr:uid="{00000000-0005-0000-0000-000006000000}"/>
    <cellStyle name="20% - アクセント 4 3" xfId="49" xr:uid="{00000000-0005-0000-0000-000007000000}"/>
    <cellStyle name="20% - アクセント 5 2" xfId="9" xr:uid="{00000000-0005-0000-0000-000008000000}"/>
    <cellStyle name="20% - アクセント 5 3" xfId="50" xr:uid="{00000000-0005-0000-0000-000009000000}"/>
    <cellStyle name="20% - アクセント 6 2" xfId="10" xr:uid="{00000000-0005-0000-0000-00000A000000}"/>
    <cellStyle name="20% - アクセント 6 3" xfId="51" xr:uid="{00000000-0005-0000-0000-00000B000000}"/>
    <cellStyle name="40% - アクセント 1 2" xfId="11" xr:uid="{00000000-0005-0000-0000-00000C000000}"/>
    <cellStyle name="40% - アクセント 1 3" xfId="52" xr:uid="{00000000-0005-0000-0000-00000D000000}"/>
    <cellStyle name="40% - アクセント 2 2" xfId="12" xr:uid="{00000000-0005-0000-0000-00000E000000}"/>
    <cellStyle name="40% - アクセント 2 3" xfId="53" xr:uid="{00000000-0005-0000-0000-00000F000000}"/>
    <cellStyle name="40% - アクセント 3 2" xfId="13" xr:uid="{00000000-0005-0000-0000-000010000000}"/>
    <cellStyle name="40% - アクセント 3 3" xfId="54" xr:uid="{00000000-0005-0000-0000-000011000000}"/>
    <cellStyle name="40% - アクセント 4 2" xfId="14" xr:uid="{00000000-0005-0000-0000-000012000000}"/>
    <cellStyle name="40% - アクセント 4 3" xfId="55" xr:uid="{00000000-0005-0000-0000-000013000000}"/>
    <cellStyle name="40% - アクセント 5 2" xfId="15" xr:uid="{00000000-0005-0000-0000-000014000000}"/>
    <cellStyle name="40% - アクセント 5 3" xfId="56" xr:uid="{00000000-0005-0000-0000-000015000000}"/>
    <cellStyle name="40% - アクセント 6 2" xfId="16" xr:uid="{00000000-0005-0000-0000-000016000000}"/>
    <cellStyle name="40% - アクセント 6 3" xfId="57" xr:uid="{00000000-0005-0000-0000-000017000000}"/>
    <cellStyle name="60% - アクセント 1 2" xfId="17" xr:uid="{00000000-0005-0000-0000-000018000000}"/>
    <cellStyle name="60% - アクセント 2 2" xfId="18" xr:uid="{00000000-0005-0000-0000-000019000000}"/>
    <cellStyle name="60% - アクセント 3 2" xfId="19" xr:uid="{00000000-0005-0000-0000-00001A000000}"/>
    <cellStyle name="60% - アクセント 4 2" xfId="20" xr:uid="{00000000-0005-0000-0000-00001B000000}"/>
    <cellStyle name="60% - アクセント 5 2" xfId="21" xr:uid="{00000000-0005-0000-0000-00001C000000}"/>
    <cellStyle name="60% - アクセント 6 2" xfId="22" xr:uid="{00000000-0005-0000-0000-00001D000000}"/>
    <cellStyle name="Normal" xfId="62" xr:uid="{402E7607-50EC-4678-9F0C-C0256920651D}"/>
    <cellStyle name="アクセント 1 2" xfId="23" xr:uid="{00000000-0005-0000-0000-00001E000000}"/>
    <cellStyle name="アクセント 2 2" xfId="24" xr:uid="{00000000-0005-0000-0000-00001F000000}"/>
    <cellStyle name="アクセント 3 2" xfId="25" xr:uid="{00000000-0005-0000-0000-000020000000}"/>
    <cellStyle name="アクセント 4 2" xfId="26" xr:uid="{00000000-0005-0000-0000-000021000000}"/>
    <cellStyle name="アクセント 5 2" xfId="27" xr:uid="{00000000-0005-0000-0000-000022000000}"/>
    <cellStyle name="アクセント 6 2" xfId="28" xr:uid="{00000000-0005-0000-0000-000023000000}"/>
    <cellStyle name="タイトル 2" xfId="29" xr:uid="{00000000-0005-0000-0000-000024000000}"/>
    <cellStyle name="チェック セル 2" xfId="30" xr:uid="{00000000-0005-0000-0000-000025000000}"/>
    <cellStyle name="どちらでもない 2" xfId="31" xr:uid="{00000000-0005-0000-0000-000026000000}"/>
    <cellStyle name="メモ 2" xfId="32" xr:uid="{00000000-0005-0000-0000-000027000000}"/>
    <cellStyle name="メモ 3" xfId="58" xr:uid="{00000000-0005-0000-0000-000028000000}"/>
    <cellStyle name="リンク セル 2" xfId="33" xr:uid="{00000000-0005-0000-0000-000029000000}"/>
    <cellStyle name="悪い 2" xfId="34" xr:uid="{00000000-0005-0000-0000-00002A000000}"/>
    <cellStyle name="計算 2" xfId="35" xr:uid="{00000000-0005-0000-0000-00002B000000}"/>
    <cellStyle name="警告文 2" xfId="36" xr:uid="{00000000-0005-0000-0000-00002C000000}"/>
    <cellStyle name="桁区切り" xfId="1" builtinId="6"/>
    <cellStyle name="桁区切り 2" xfId="2" xr:uid="{00000000-0005-0000-0000-00002E000000}"/>
    <cellStyle name="見出し 1 2" xfId="37" xr:uid="{00000000-0005-0000-0000-00002F000000}"/>
    <cellStyle name="見出し 2 2" xfId="38" xr:uid="{00000000-0005-0000-0000-000030000000}"/>
    <cellStyle name="見出し 2 3" xfId="59" xr:uid="{00000000-0005-0000-0000-000031000000}"/>
    <cellStyle name="見出し 3 2" xfId="39" xr:uid="{00000000-0005-0000-0000-000032000000}"/>
    <cellStyle name="見出し 4 2" xfId="40" xr:uid="{00000000-0005-0000-0000-000033000000}"/>
    <cellStyle name="集計 2" xfId="41" xr:uid="{00000000-0005-0000-0000-000034000000}"/>
    <cellStyle name="出力 2" xfId="42" xr:uid="{00000000-0005-0000-0000-000035000000}"/>
    <cellStyle name="説明文 2" xfId="43" xr:uid="{00000000-0005-0000-0000-000036000000}"/>
    <cellStyle name="入力 2" xfId="44" xr:uid="{00000000-0005-0000-0000-000037000000}"/>
    <cellStyle name="入力 3" xfId="60" xr:uid="{00000000-0005-0000-0000-000038000000}"/>
    <cellStyle name="標準" xfId="0" builtinId="0"/>
    <cellStyle name="標準 2" xfId="3" xr:uid="{00000000-0005-0000-0000-00003A000000}"/>
    <cellStyle name="標準 4" xfId="61" xr:uid="{00000000-0005-0000-0000-00003B000000}"/>
    <cellStyle name="標準_⑮月別（共同発行）2" xfId="4" xr:uid="{00000000-0005-0000-0000-00003C000000}"/>
    <cellStyle name="良い 2" xfId="45" xr:uid="{00000000-0005-0000-0000-00003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printerSettings" Target="../printerSettings/printerSettings34.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5.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6.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printerSettings" Target="../printerSettings/printerSettings4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printerSettings" Target="../printerSettings/printerSettings1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4" Type="http://schemas.openxmlformats.org/officeDocument/2006/relationships/printerSettings" Target="../printerSettings/printerSettings2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4" Type="http://schemas.openxmlformats.org/officeDocument/2006/relationships/printerSettings" Target="../printerSettings/printerSettings3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8:W38"/>
  <sheetViews>
    <sheetView showGridLines="0" tabSelected="1" view="pageBreakPreview" zoomScaleNormal="100" zoomScaleSheetLayoutView="100" workbookViewId="0">
      <selection activeCell="A39" sqref="A39"/>
    </sheetView>
  </sheetViews>
  <sheetFormatPr defaultRowHeight="13.5"/>
  <cols>
    <col min="1" max="16384" width="9" style="4"/>
  </cols>
  <sheetData>
    <row r="8" spans="1:23" ht="35.25" customHeight="1">
      <c r="A8" s="442" t="s">
        <v>195</v>
      </c>
      <c r="B8" s="442"/>
      <c r="C8" s="442"/>
      <c r="D8" s="442"/>
      <c r="E8" s="442"/>
      <c r="F8" s="442"/>
      <c r="G8" s="442"/>
      <c r="H8" s="442"/>
      <c r="I8" s="442"/>
    </row>
    <row r="11" spans="1:23" ht="35.25" customHeight="1">
      <c r="A11" s="438" t="s">
        <v>264</v>
      </c>
      <c r="B11" s="438"/>
      <c r="C11" s="438"/>
      <c r="D11" s="438"/>
      <c r="E11" s="438"/>
      <c r="F11" s="438"/>
      <c r="G11" s="438"/>
      <c r="H11" s="438"/>
      <c r="I11" s="438"/>
      <c r="J11" s="134"/>
      <c r="K11" s="134"/>
      <c r="L11" s="134"/>
      <c r="M11" s="134"/>
    </row>
    <row r="15" spans="1:23" ht="35.25">
      <c r="A15" s="132"/>
      <c r="B15" s="132"/>
      <c r="C15" s="132"/>
      <c r="D15" s="132"/>
      <c r="E15" s="132"/>
      <c r="F15" s="132"/>
      <c r="G15" s="132"/>
      <c r="H15" s="132"/>
      <c r="I15" s="132"/>
      <c r="J15" s="132"/>
      <c r="K15" s="132"/>
      <c r="L15" s="132"/>
      <c r="M15" s="132"/>
      <c r="N15" s="132"/>
      <c r="O15" s="133"/>
      <c r="P15" s="133"/>
      <c r="Q15" s="133"/>
      <c r="R15" s="133"/>
      <c r="S15" s="133"/>
      <c r="T15" s="133"/>
      <c r="U15" s="133"/>
      <c r="V15" s="133"/>
      <c r="W15" s="133"/>
    </row>
    <row r="21" spans="1:23" hidden="1"/>
    <row r="22" spans="1:23" hidden="1"/>
    <row r="23" spans="1:23" hidden="1"/>
    <row r="24" spans="1:23" hidden="1"/>
    <row r="25" spans="1:23" hidden="1">
      <c r="A25" s="151"/>
    </row>
    <row r="26" spans="1:23" ht="21" hidden="1">
      <c r="B26" s="135"/>
      <c r="C26" s="135"/>
      <c r="D26" s="135"/>
      <c r="E26" s="135"/>
      <c r="F26" s="135"/>
      <c r="G26" s="135"/>
      <c r="H26" s="135"/>
      <c r="I26" s="135"/>
      <c r="J26" s="135"/>
      <c r="K26" s="135"/>
      <c r="L26" s="135"/>
      <c r="M26" s="135"/>
      <c r="N26" s="135"/>
      <c r="O26" s="136"/>
      <c r="P26" s="136"/>
      <c r="Q26" s="136"/>
      <c r="R26" s="136"/>
      <c r="S26" s="136"/>
      <c r="T26" s="136"/>
      <c r="U26" s="136"/>
      <c r="V26" s="136"/>
      <c r="W26" s="136"/>
    </row>
    <row r="27" spans="1:23" ht="21" hidden="1">
      <c r="B27" s="137"/>
      <c r="C27" s="137"/>
      <c r="D27" s="137"/>
      <c r="G27" s="135"/>
      <c r="H27" s="135"/>
      <c r="I27" s="135"/>
      <c r="J27" s="137"/>
      <c r="K27" s="137"/>
      <c r="L27" s="137"/>
      <c r="M27" s="137"/>
      <c r="N27" s="137"/>
    </row>
    <row r="36" spans="1:9" ht="18.75">
      <c r="A36" s="439">
        <v>44498</v>
      </c>
      <c r="B36" s="440"/>
      <c r="C36" s="440"/>
      <c r="D36" s="440"/>
      <c r="E36" s="440"/>
      <c r="F36" s="440"/>
      <c r="G36" s="440"/>
      <c r="H36" s="440"/>
      <c r="I36" s="440"/>
    </row>
    <row r="37" spans="1:9" ht="18.75">
      <c r="A37" s="277"/>
      <c r="B37" s="278"/>
      <c r="C37" s="278"/>
      <c r="D37" s="278"/>
      <c r="E37" s="278"/>
      <c r="F37" s="278"/>
      <c r="G37" s="278"/>
      <c r="H37" s="278"/>
      <c r="I37" s="278"/>
    </row>
    <row r="38" spans="1:9" ht="18.75">
      <c r="A38" s="441" t="s">
        <v>147</v>
      </c>
      <c r="B38" s="441"/>
      <c r="C38" s="441"/>
      <c r="D38" s="441"/>
      <c r="E38" s="441"/>
      <c r="F38" s="441"/>
      <c r="G38" s="441"/>
      <c r="H38" s="441"/>
      <c r="I38" s="441"/>
    </row>
  </sheetData>
  <customSheetViews>
    <customSheetView guid="{9CD6CDFB-0526-4987-BB9B-F12261C08409}" scale="75" showPageBreaks="1" showGridLines="0" view="pageBreakPreview">
      <selection activeCell="A39" sqref="A39"/>
      <pageMargins left="0.78740157480314965" right="0.78740157480314965" top="0.98425196850393704" bottom="0.98425196850393704" header="0.51181102362204722" footer="0.51181102362204722"/>
      <printOptions horizontalCentered="1"/>
      <pageSetup paperSize="9" orientation="portrait" r:id="rId1"/>
      <headerFooter alignWithMargins="0"/>
    </customSheetView>
    <customSheetView guid="{47FE580C-1B40-484B-A27C-9C582BD9B048}" scale="75" showPageBreaks="1" showGridLines="0" view="pageBreakPreview" topLeftCell="A10">
      <selection activeCell="A39" sqref="A39"/>
      <pageMargins left="0.78740157480314965" right="0.78740157480314965" top="0.98425196850393704" bottom="0.98425196850393704" header="0.51181102362204722" footer="0.51181102362204722"/>
      <printOptions horizontalCentered="1"/>
      <pageSetup paperSize="9" orientation="portrait" r:id="rId2"/>
      <headerFooter alignWithMargins="0"/>
    </customSheetView>
    <customSheetView guid="{B07D689D-A88D-4FD6-A5A1-1BAAB5F2B100}" showPageBreaks="1" showGridLines="0" view="pageBreakPreview">
      <selection activeCell="D26" sqref="D26"/>
      <pageMargins left="0.78740157480314965" right="0.78740157480314965" top="0.98425196850393704" bottom="0.98425196850393704" header="0.51181102362204722" footer="0.51181102362204722"/>
      <printOptions horizontalCentered="1"/>
      <pageSetup paperSize="9" orientation="portrait" r:id="rId3"/>
      <headerFooter alignWithMargins="0"/>
    </customSheetView>
  </customSheetViews>
  <mergeCells count="4">
    <mergeCell ref="A11:I11"/>
    <mergeCell ref="A36:I36"/>
    <mergeCell ref="A38:I38"/>
    <mergeCell ref="A8:I8"/>
  </mergeCells>
  <phoneticPr fontId="2"/>
  <printOptions horizontalCentered="1"/>
  <pageMargins left="0.78740157480314965" right="0.78740157480314965" top="0.98425196850393704" bottom="0.98425196850393704" header="0.51181102362204722" footer="0.51181102362204722"/>
  <pageSetup paperSize="9" scale="95" orientation="landscape" r:id="rId4"/>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T108"/>
  <sheetViews>
    <sheetView showGridLines="0" view="pageBreakPreview" zoomScale="86" zoomScaleNormal="100" zoomScaleSheetLayoutView="86" workbookViewId="0">
      <pane xSplit="2" ySplit="3" topLeftCell="C56" activePane="bottomRight" state="frozen"/>
      <selection pane="topRight"/>
      <selection pane="bottomLeft"/>
      <selection pane="bottomRight" activeCell="N82" sqref="N82"/>
    </sheetView>
  </sheetViews>
  <sheetFormatPr defaultRowHeight="13.5"/>
  <cols>
    <col min="1" max="1" width="11.625" style="3" customWidth="1"/>
    <col min="2" max="2" width="8.625" style="3" customWidth="1"/>
    <col min="3" max="14" width="12.125" style="3" customWidth="1"/>
    <col min="15" max="19" width="12.125" style="210" customWidth="1"/>
    <col min="20" max="20" width="12.125" style="3" customWidth="1"/>
    <col min="21" max="22" width="12.625" style="3" customWidth="1"/>
    <col min="23" max="16384" width="9" style="3"/>
  </cols>
  <sheetData>
    <row r="1" spans="1:46" ht="16.5" customHeight="1">
      <c r="A1" s="3" t="s">
        <v>2</v>
      </c>
      <c r="K1" s="51"/>
      <c r="L1" s="51"/>
      <c r="O1" s="51"/>
      <c r="P1" s="51"/>
      <c r="Q1" s="51"/>
      <c r="R1" s="51"/>
      <c r="S1" s="488" t="s">
        <v>6</v>
      </c>
      <c r="T1" s="488"/>
      <c r="U1" s="74"/>
      <c r="V1" s="74"/>
    </row>
    <row r="2" spans="1:46" ht="18.75" customHeight="1">
      <c r="A2" s="500" t="s">
        <v>7</v>
      </c>
      <c r="B2" s="454" t="s">
        <v>75</v>
      </c>
      <c r="C2" s="491" t="s">
        <v>93</v>
      </c>
      <c r="D2" s="491" t="s">
        <v>94</v>
      </c>
      <c r="E2" s="491" t="s">
        <v>95</v>
      </c>
      <c r="F2" s="491" t="s">
        <v>96</v>
      </c>
      <c r="G2" s="491" t="s">
        <v>97</v>
      </c>
      <c r="H2" s="491" t="s">
        <v>98</v>
      </c>
      <c r="I2" s="491" t="s">
        <v>99</v>
      </c>
      <c r="J2" s="491" t="s">
        <v>100</v>
      </c>
      <c r="K2" s="478" t="s">
        <v>101</v>
      </c>
      <c r="L2" s="478" t="s">
        <v>148</v>
      </c>
      <c r="M2" s="491" t="s">
        <v>103</v>
      </c>
      <c r="N2" s="491" t="s">
        <v>104</v>
      </c>
      <c r="O2" s="493" t="s">
        <v>105</v>
      </c>
      <c r="P2" s="495" t="s">
        <v>106</v>
      </c>
      <c r="Q2" s="497" t="s">
        <v>111</v>
      </c>
      <c r="R2" s="9"/>
      <c r="S2" s="9"/>
      <c r="T2" s="10"/>
      <c r="U2" s="18"/>
      <c r="V2" s="18"/>
    </row>
    <row r="3" spans="1:46" ht="18.75" customHeight="1">
      <c r="A3" s="501"/>
      <c r="B3" s="502"/>
      <c r="C3" s="504"/>
      <c r="D3" s="504"/>
      <c r="E3" s="504"/>
      <c r="F3" s="504"/>
      <c r="G3" s="504"/>
      <c r="H3" s="504"/>
      <c r="I3" s="504"/>
      <c r="J3" s="504"/>
      <c r="K3" s="506"/>
      <c r="L3" s="479"/>
      <c r="M3" s="504"/>
      <c r="N3" s="504"/>
      <c r="O3" s="507"/>
      <c r="P3" s="505"/>
      <c r="Q3" s="498"/>
      <c r="R3" s="11" t="s">
        <v>108</v>
      </c>
      <c r="S3" s="164" t="s">
        <v>109</v>
      </c>
      <c r="T3" s="10" t="s">
        <v>110</v>
      </c>
      <c r="U3" s="18"/>
      <c r="V3" s="18"/>
    </row>
    <row r="4" spans="1:46" ht="18.75" customHeight="1">
      <c r="A4" s="503" t="s">
        <v>45</v>
      </c>
      <c r="B4" s="42">
        <v>28</v>
      </c>
      <c r="C4" s="175">
        <v>9695</v>
      </c>
      <c r="D4" s="176">
        <v>6089</v>
      </c>
      <c r="E4" s="177">
        <v>2097</v>
      </c>
      <c r="F4" s="176">
        <v>-3754</v>
      </c>
      <c r="G4" s="178">
        <v>450146</v>
      </c>
      <c r="H4" s="179">
        <v>0.72799999999999998</v>
      </c>
      <c r="I4" s="180"/>
      <c r="J4" s="180"/>
      <c r="K4" s="181">
        <v>3.7</v>
      </c>
      <c r="L4" s="181">
        <v>59</v>
      </c>
      <c r="M4" s="428">
        <v>94.7</v>
      </c>
      <c r="N4" s="429">
        <v>45.4</v>
      </c>
      <c r="O4" s="69">
        <v>128410</v>
      </c>
      <c r="P4" s="69">
        <v>1015477</v>
      </c>
      <c r="Q4" s="8">
        <v>56007</v>
      </c>
      <c r="R4" s="60">
        <v>13388</v>
      </c>
      <c r="S4" s="182">
        <v>1494</v>
      </c>
      <c r="T4" s="183">
        <v>41124</v>
      </c>
      <c r="U4" s="406" t="str">
        <f t="shared" ref="U4:U67" si="0">IF(R4+S4+T4=Q4,"〇","✖")</f>
        <v>✖</v>
      </c>
      <c r="V4" s="8"/>
      <c r="W4" s="49"/>
      <c r="X4" s="49"/>
      <c r="Y4" s="49"/>
      <c r="Z4" s="49"/>
      <c r="AA4" s="49"/>
      <c r="AB4" s="49"/>
      <c r="AC4" s="49"/>
      <c r="AD4" s="49"/>
      <c r="AE4" s="49"/>
      <c r="AF4" s="49"/>
      <c r="AG4" s="49"/>
      <c r="AH4" s="49"/>
      <c r="AI4" s="49"/>
      <c r="AJ4" s="49"/>
      <c r="AK4" s="49"/>
      <c r="AL4" s="49"/>
      <c r="AM4" s="49"/>
      <c r="AN4" s="49"/>
      <c r="AO4" s="49"/>
      <c r="AP4" s="49"/>
      <c r="AQ4" s="49"/>
      <c r="AR4" s="49"/>
      <c r="AS4" s="49"/>
      <c r="AT4" s="49"/>
    </row>
    <row r="5" spans="1:46" ht="18.75" customHeight="1">
      <c r="A5" s="467"/>
      <c r="B5" s="43">
        <v>29</v>
      </c>
      <c r="C5" s="175">
        <v>14215</v>
      </c>
      <c r="D5" s="176">
        <v>7580</v>
      </c>
      <c r="E5" s="177">
        <v>1492</v>
      </c>
      <c r="F5" s="176">
        <v>1492</v>
      </c>
      <c r="G5" s="178">
        <v>509473</v>
      </c>
      <c r="H5" s="179">
        <v>0.73199999999999998</v>
      </c>
      <c r="I5" s="180"/>
      <c r="J5" s="180"/>
      <c r="K5" s="181">
        <v>2.8</v>
      </c>
      <c r="L5" s="181">
        <v>63.8</v>
      </c>
      <c r="M5" s="428">
        <v>93.6</v>
      </c>
      <c r="N5" s="429">
        <v>42.3</v>
      </c>
      <c r="O5" s="69">
        <v>177695</v>
      </c>
      <c r="P5" s="69">
        <v>1049617</v>
      </c>
      <c r="Q5" s="8">
        <v>59694</v>
      </c>
      <c r="R5" s="60">
        <v>16389</v>
      </c>
      <c r="S5" s="182">
        <v>1332</v>
      </c>
      <c r="T5" s="183">
        <v>41974</v>
      </c>
      <c r="U5" s="406" t="str">
        <f t="shared" si="0"/>
        <v>✖</v>
      </c>
      <c r="V5" s="8"/>
      <c r="W5" s="49"/>
      <c r="X5" s="49"/>
      <c r="Y5" s="49"/>
      <c r="Z5" s="49"/>
      <c r="AA5" s="49"/>
      <c r="AB5" s="49"/>
      <c r="AC5" s="49"/>
      <c r="AD5" s="49"/>
      <c r="AE5" s="49"/>
      <c r="AF5" s="49"/>
      <c r="AG5" s="49"/>
      <c r="AH5" s="49"/>
      <c r="AI5" s="49"/>
      <c r="AJ5" s="49"/>
      <c r="AK5" s="49"/>
      <c r="AL5" s="49"/>
      <c r="AM5" s="49"/>
      <c r="AN5" s="49"/>
      <c r="AO5" s="49"/>
      <c r="AP5" s="49"/>
    </row>
    <row r="6" spans="1:46" ht="18.75" customHeight="1">
      <c r="A6" s="467"/>
      <c r="B6" s="43">
        <v>30</v>
      </c>
      <c r="C6" s="175">
        <v>7998</v>
      </c>
      <c r="D6" s="176">
        <v>4954</v>
      </c>
      <c r="E6" s="177">
        <v>-2626</v>
      </c>
      <c r="F6" s="176">
        <v>-2625</v>
      </c>
      <c r="G6" s="178">
        <v>513570</v>
      </c>
      <c r="H6" s="179">
        <v>0.73499999999999999</v>
      </c>
      <c r="I6" s="180"/>
      <c r="J6" s="180"/>
      <c r="K6" s="310">
        <v>2.2000000000000002</v>
      </c>
      <c r="L6" s="311">
        <v>57.3</v>
      </c>
      <c r="M6" s="428">
        <v>95.6</v>
      </c>
      <c r="N6" s="429">
        <v>46.3</v>
      </c>
      <c r="O6" s="69">
        <v>155902</v>
      </c>
      <c r="P6" s="69">
        <v>1071066</v>
      </c>
      <c r="Q6" s="8">
        <v>61539</v>
      </c>
      <c r="R6" s="60">
        <v>20090</v>
      </c>
      <c r="S6" s="182">
        <v>1256</v>
      </c>
      <c r="T6" s="183">
        <v>40193</v>
      </c>
      <c r="U6" s="406" t="str">
        <f t="shared" si="0"/>
        <v>〇</v>
      </c>
      <c r="V6" s="8"/>
      <c r="W6" s="49"/>
      <c r="X6" s="49"/>
      <c r="Y6" s="49"/>
      <c r="Z6" s="49"/>
      <c r="AA6" s="49"/>
      <c r="AB6" s="49"/>
      <c r="AC6" s="49"/>
      <c r="AD6" s="49"/>
      <c r="AE6" s="49"/>
      <c r="AF6" s="49"/>
      <c r="AG6" s="49"/>
      <c r="AH6" s="49"/>
      <c r="AI6" s="49"/>
      <c r="AJ6" s="49"/>
      <c r="AK6" s="49"/>
      <c r="AL6" s="49"/>
      <c r="AM6" s="49"/>
      <c r="AN6" s="49"/>
      <c r="AO6" s="49"/>
      <c r="AP6" s="49"/>
    </row>
    <row r="7" spans="1:46" ht="18.75" customHeight="1">
      <c r="A7" s="467"/>
      <c r="B7" s="43" t="s">
        <v>268</v>
      </c>
      <c r="C7" s="175">
        <v>11277</v>
      </c>
      <c r="D7" s="176">
        <v>7533</v>
      </c>
      <c r="E7" s="177">
        <v>2579</v>
      </c>
      <c r="F7" s="176">
        <v>2580</v>
      </c>
      <c r="G7" s="178">
        <v>516149</v>
      </c>
      <c r="H7" s="179">
        <v>0.73299999999999998</v>
      </c>
      <c r="I7" s="180"/>
      <c r="J7" s="180"/>
      <c r="K7" s="181">
        <v>2.1</v>
      </c>
      <c r="L7" s="181">
        <v>49.7</v>
      </c>
      <c r="M7" s="428">
        <v>95.3</v>
      </c>
      <c r="N7" s="429">
        <v>45.6</v>
      </c>
      <c r="O7" s="69">
        <v>224866</v>
      </c>
      <c r="P7" s="69">
        <v>1083760</v>
      </c>
      <c r="Q7" s="8">
        <v>65180</v>
      </c>
      <c r="R7" s="60">
        <v>22391</v>
      </c>
      <c r="S7" s="182">
        <v>966</v>
      </c>
      <c r="T7" s="183">
        <v>41824</v>
      </c>
      <c r="U7" s="406" t="str">
        <f t="shared" si="0"/>
        <v>✖</v>
      </c>
      <c r="V7" s="8"/>
      <c r="W7" s="49"/>
      <c r="X7" s="49"/>
      <c r="Y7" s="49"/>
      <c r="Z7" s="49"/>
      <c r="AA7" s="49"/>
      <c r="AB7" s="49"/>
      <c r="AC7" s="49"/>
      <c r="AD7" s="49"/>
      <c r="AE7" s="49"/>
      <c r="AF7" s="49"/>
      <c r="AG7" s="49"/>
      <c r="AH7" s="49"/>
      <c r="AI7" s="49"/>
      <c r="AJ7" s="49"/>
      <c r="AK7" s="49"/>
      <c r="AL7" s="49"/>
      <c r="AM7" s="49"/>
      <c r="AN7" s="49"/>
      <c r="AO7" s="49"/>
      <c r="AP7" s="49"/>
    </row>
    <row r="8" spans="1:46" s="7" customFormat="1" ht="18.75" customHeight="1">
      <c r="A8" s="466"/>
      <c r="B8" s="44" t="s">
        <v>269</v>
      </c>
      <c r="C8" s="184">
        <v>16126</v>
      </c>
      <c r="D8" s="185">
        <v>12229</v>
      </c>
      <c r="E8" s="186">
        <v>4696</v>
      </c>
      <c r="F8" s="185">
        <v>4697</v>
      </c>
      <c r="G8" s="187">
        <v>526342</v>
      </c>
      <c r="H8" s="188">
        <v>0.73799999999999999</v>
      </c>
      <c r="I8" s="189"/>
      <c r="J8" s="189"/>
      <c r="K8" s="190">
        <v>2.6</v>
      </c>
      <c r="L8" s="197">
        <v>43</v>
      </c>
      <c r="M8" s="430">
        <v>97.1</v>
      </c>
      <c r="N8" s="431">
        <v>37.4</v>
      </c>
      <c r="O8" s="70">
        <v>223733</v>
      </c>
      <c r="P8" s="70">
        <v>1098668</v>
      </c>
      <c r="Q8" s="64">
        <v>68800</v>
      </c>
      <c r="R8" s="65">
        <v>25891</v>
      </c>
      <c r="S8" s="192">
        <v>776</v>
      </c>
      <c r="T8" s="193">
        <v>42133</v>
      </c>
      <c r="U8" s="406" t="str">
        <f t="shared" si="0"/>
        <v>〇</v>
      </c>
      <c r="V8" s="8"/>
      <c r="W8" s="194"/>
      <c r="X8" s="49"/>
      <c r="Y8" s="49"/>
      <c r="Z8" s="49"/>
      <c r="AA8" s="49"/>
      <c r="AB8" s="49"/>
      <c r="AC8" s="49"/>
      <c r="AD8" s="49"/>
      <c r="AE8" s="49"/>
      <c r="AF8" s="49"/>
      <c r="AG8" s="49"/>
      <c r="AH8" s="49"/>
      <c r="AI8" s="49"/>
      <c r="AJ8" s="49"/>
      <c r="AK8" s="49"/>
      <c r="AL8" s="49"/>
      <c r="AM8" s="49"/>
      <c r="AN8" s="49"/>
      <c r="AO8" s="49"/>
      <c r="AP8" s="49"/>
    </row>
    <row r="9" spans="1:46" ht="18.75" customHeight="1">
      <c r="A9" s="499" t="s">
        <v>88</v>
      </c>
      <c r="B9" s="42">
        <v>28</v>
      </c>
      <c r="C9" s="175">
        <v>14581</v>
      </c>
      <c r="D9" s="176">
        <v>3310</v>
      </c>
      <c r="E9" s="177">
        <v>96</v>
      </c>
      <c r="F9" s="176">
        <v>-4448</v>
      </c>
      <c r="G9" s="178">
        <v>238046</v>
      </c>
      <c r="H9" s="179">
        <v>0.90800000000000003</v>
      </c>
      <c r="I9" s="180"/>
      <c r="J9" s="180"/>
      <c r="K9" s="181">
        <v>9.3000000000000007</v>
      </c>
      <c r="L9" s="181">
        <v>108.5</v>
      </c>
      <c r="M9" s="428">
        <v>99.4</v>
      </c>
      <c r="N9" s="429">
        <v>59</v>
      </c>
      <c r="O9" s="69">
        <v>168656</v>
      </c>
      <c r="P9" s="69">
        <v>773067</v>
      </c>
      <c r="Q9" s="8">
        <v>166475</v>
      </c>
      <c r="R9" s="60">
        <v>29289</v>
      </c>
      <c r="S9" s="182">
        <v>7176</v>
      </c>
      <c r="T9" s="183">
        <v>130010</v>
      </c>
      <c r="U9" s="406" t="str">
        <f t="shared" si="0"/>
        <v>〇</v>
      </c>
      <c r="V9" s="8"/>
      <c r="W9" s="49"/>
      <c r="X9" s="49"/>
      <c r="Y9" s="49"/>
      <c r="Z9" s="49"/>
      <c r="AA9" s="49"/>
      <c r="AB9" s="49"/>
      <c r="AC9" s="49"/>
      <c r="AD9" s="49"/>
      <c r="AE9" s="49"/>
      <c r="AF9" s="49"/>
      <c r="AG9" s="49"/>
      <c r="AH9" s="49"/>
      <c r="AI9" s="49"/>
      <c r="AJ9" s="49"/>
      <c r="AK9" s="49"/>
      <c r="AL9" s="49"/>
      <c r="AM9" s="49"/>
      <c r="AN9" s="49"/>
      <c r="AO9" s="49"/>
      <c r="AP9" s="49"/>
    </row>
    <row r="10" spans="1:46" ht="18.75" customHeight="1">
      <c r="A10" s="465"/>
      <c r="B10" s="43">
        <v>29</v>
      </c>
      <c r="C10" s="175">
        <v>15792</v>
      </c>
      <c r="D10" s="176">
        <v>3643</v>
      </c>
      <c r="E10" s="177">
        <v>332</v>
      </c>
      <c r="F10" s="176">
        <v>-5417</v>
      </c>
      <c r="G10" s="178">
        <v>274096</v>
      </c>
      <c r="H10" s="179">
        <v>0.91</v>
      </c>
      <c r="I10" s="180"/>
      <c r="J10" s="180"/>
      <c r="K10" s="181">
        <v>8.1999999999999993</v>
      </c>
      <c r="L10" s="181">
        <v>101.1</v>
      </c>
      <c r="M10" s="428">
        <v>98.5</v>
      </c>
      <c r="N10" s="429">
        <v>54</v>
      </c>
      <c r="O10" s="69">
        <v>162246</v>
      </c>
      <c r="P10" s="69">
        <v>770894</v>
      </c>
      <c r="Q10" s="8">
        <v>152967</v>
      </c>
      <c r="R10" s="60">
        <v>25228</v>
      </c>
      <c r="S10" s="182">
        <v>7636</v>
      </c>
      <c r="T10" s="183">
        <v>120103</v>
      </c>
      <c r="U10" s="406" t="str">
        <f t="shared" si="0"/>
        <v>〇</v>
      </c>
      <c r="V10" s="8"/>
      <c r="W10" s="49"/>
      <c r="X10" s="49"/>
      <c r="Y10" s="49"/>
      <c r="Z10" s="49"/>
      <c r="AA10" s="49"/>
      <c r="AB10" s="49"/>
      <c r="AC10" s="49"/>
      <c r="AD10" s="49"/>
      <c r="AE10" s="49"/>
      <c r="AF10" s="49"/>
      <c r="AG10" s="49"/>
      <c r="AH10" s="49"/>
      <c r="AI10" s="49"/>
      <c r="AJ10" s="49"/>
      <c r="AK10" s="49"/>
      <c r="AL10" s="49"/>
      <c r="AM10" s="49"/>
      <c r="AN10" s="49"/>
      <c r="AO10" s="49"/>
      <c r="AP10" s="49"/>
    </row>
    <row r="11" spans="1:46" ht="18.75" customHeight="1">
      <c r="A11" s="465"/>
      <c r="B11" s="43">
        <v>30</v>
      </c>
      <c r="C11" s="175">
        <v>13375</v>
      </c>
      <c r="D11" s="176">
        <v>3311</v>
      </c>
      <c r="E11" s="177">
        <v>-331</v>
      </c>
      <c r="F11" s="176">
        <v>-2642</v>
      </c>
      <c r="G11" s="178">
        <v>276713</v>
      </c>
      <c r="H11" s="179">
        <v>0.91</v>
      </c>
      <c r="I11" s="180"/>
      <c r="J11" s="180"/>
      <c r="K11" s="310">
        <v>7.2</v>
      </c>
      <c r="L11" s="311">
        <v>85.5</v>
      </c>
      <c r="M11" s="428">
        <v>97.4</v>
      </c>
      <c r="N11" s="429">
        <v>58.1</v>
      </c>
      <c r="O11" s="69">
        <v>117569</v>
      </c>
      <c r="P11" s="69">
        <v>767573</v>
      </c>
      <c r="Q11" s="8">
        <v>139524</v>
      </c>
      <c r="R11" s="60">
        <v>24694</v>
      </c>
      <c r="S11" s="182">
        <v>7374</v>
      </c>
      <c r="T11" s="183">
        <v>107456</v>
      </c>
      <c r="U11" s="406" t="str">
        <f t="shared" si="0"/>
        <v>〇</v>
      </c>
      <c r="V11" s="8"/>
      <c r="W11" s="49"/>
      <c r="X11" s="49"/>
      <c r="Y11" s="49"/>
      <c r="Z11" s="49"/>
      <c r="AA11" s="49"/>
      <c r="AB11" s="49"/>
      <c r="AC11" s="49"/>
      <c r="AD11" s="49"/>
      <c r="AE11" s="49"/>
      <c r="AF11" s="49"/>
      <c r="AG11" s="49"/>
      <c r="AH11" s="49"/>
      <c r="AI11" s="49"/>
      <c r="AJ11" s="49"/>
      <c r="AK11" s="49"/>
      <c r="AL11" s="49"/>
      <c r="AM11" s="49"/>
      <c r="AN11" s="49"/>
      <c r="AO11" s="49"/>
      <c r="AP11" s="49"/>
    </row>
    <row r="12" spans="1:46" ht="18.75" customHeight="1">
      <c r="A12" s="465"/>
      <c r="B12" s="43" t="s">
        <v>268</v>
      </c>
      <c r="C12" s="175">
        <v>9426</v>
      </c>
      <c r="D12" s="176">
        <v>3819</v>
      </c>
      <c r="E12" s="177">
        <v>508</v>
      </c>
      <c r="F12" s="176">
        <v>694</v>
      </c>
      <c r="G12" s="178">
        <v>276061</v>
      </c>
      <c r="H12" s="179">
        <v>0.90600000000000003</v>
      </c>
      <c r="I12" s="180"/>
      <c r="J12" s="180"/>
      <c r="K12" s="181">
        <v>6.1</v>
      </c>
      <c r="L12" s="181">
        <v>78.8</v>
      </c>
      <c r="M12" s="428">
        <v>98.7</v>
      </c>
      <c r="N12" s="429">
        <v>58.3</v>
      </c>
      <c r="O12" s="69">
        <v>112021</v>
      </c>
      <c r="P12" s="69">
        <v>765194</v>
      </c>
      <c r="Q12" s="8">
        <v>136409</v>
      </c>
      <c r="R12" s="60">
        <v>26567</v>
      </c>
      <c r="S12" s="182">
        <v>7652</v>
      </c>
      <c r="T12" s="183">
        <v>102190</v>
      </c>
      <c r="U12" s="406" t="str">
        <f t="shared" si="0"/>
        <v>〇</v>
      </c>
      <c r="V12" s="8"/>
      <c r="W12" s="49"/>
      <c r="X12" s="49"/>
      <c r="Y12" s="49"/>
      <c r="Z12" s="49"/>
      <c r="AA12" s="49"/>
      <c r="AB12" s="49"/>
      <c r="AC12" s="49"/>
      <c r="AD12" s="49"/>
      <c r="AE12" s="49"/>
      <c r="AF12" s="49"/>
      <c r="AG12" s="49"/>
      <c r="AH12" s="49"/>
      <c r="AI12" s="49"/>
      <c r="AJ12" s="49"/>
      <c r="AK12" s="49"/>
      <c r="AL12" s="49"/>
      <c r="AM12" s="49"/>
      <c r="AN12" s="49"/>
      <c r="AO12" s="49"/>
      <c r="AP12" s="49"/>
    </row>
    <row r="13" spans="1:46" s="7" customFormat="1" ht="18.75" customHeight="1">
      <c r="A13" s="466"/>
      <c r="B13" s="44" t="s">
        <v>269</v>
      </c>
      <c r="C13" s="184">
        <v>10197</v>
      </c>
      <c r="D13" s="185">
        <v>4338</v>
      </c>
      <c r="E13" s="186">
        <v>519</v>
      </c>
      <c r="F13" s="185">
        <v>-260</v>
      </c>
      <c r="G13" s="187">
        <v>280308</v>
      </c>
      <c r="H13" s="188">
        <v>0.91100000000000003</v>
      </c>
      <c r="I13" s="189"/>
      <c r="J13" s="189"/>
      <c r="K13" s="190">
        <v>6.1</v>
      </c>
      <c r="L13" s="191">
        <v>71.2</v>
      </c>
      <c r="M13" s="430">
        <v>98.5</v>
      </c>
      <c r="N13" s="431">
        <v>44.5</v>
      </c>
      <c r="O13" s="70">
        <v>153605</v>
      </c>
      <c r="P13" s="70">
        <v>767101</v>
      </c>
      <c r="Q13" s="64">
        <v>129131</v>
      </c>
      <c r="R13" s="65">
        <v>27688</v>
      </c>
      <c r="S13" s="192">
        <v>8197</v>
      </c>
      <c r="T13" s="193">
        <v>93246</v>
      </c>
      <c r="U13" s="406" t="str">
        <f t="shared" si="0"/>
        <v>〇</v>
      </c>
      <c r="V13" s="8"/>
      <c r="W13" s="194"/>
      <c r="X13" s="49"/>
      <c r="Y13" s="49"/>
      <c r="Z13" s="49"/>
      <c r="AA13" s="49"/>
      <c r="AB13" s="49"/>
      <c r="AC13" s="49"/>
      <c r="AD13" s="49"/>
      <c r="AE13" s="49"/>
      <c r="AF13" s="49"/>
      <c r="AG13" s="49"/>
      <c r="AH13" s="49"/>
      <c r="AI13" s="49"/>
      <c r="AJ13" s="49"/>
      <c r="AK13" s="49"/>
      <c r="AL13" s="49"/>
      <c r="AM13" s="49"/>
      <c r="AN13" s="49"/>
      <c r="AO13" s="49"/>
      <c r="AP13" s="49"/>
    </row>
    <row r="14" spans="1:46" ht="18.75" customHeight="1">
      <c r="A14" s="499" t="s">
        <v>47</v>
      </c>
      <c r="B14" s="42">
        <v>28</v>
      </c>
      <c r="C14" s="175">
        <v>10024</v>
      </c>
      <c r="D14" s="176">
        <v>2380</v>
      </c>
      <c r="E14" s="177">
        <v>-2580</v>
      </c>
      <c r="F14" s="176">
        <v>-2242</v>
      </c>
      <c r="G14" s="178">
        <v>255313</v>
      </c>
      <c r="H14" s="179">
        <v>0.97899999999999998</v>
      </c>
      <c r="I14" s="180"/>
      <c r="J14" s="180"/>
      <c r="K14" s="181">
        <v>5</v>
      </c>
      <c r="L14" s="181">
        <v>5.4</v>
      </c>
      <c r="M14" s="428">
        <v>95.7</v>
      </c>
      <c r="N14" s="429">
        <v>61.6</v>
      </c>
      <c r="O14" s="69">
        <v>104768</v>
      </c>
      <c r="P14" s="69">
        <v>432798</v>
      </c>
      <c r="Q14" s="8">
        <v>44435</v>
      </c>
      <c r="R14" s="60">
        <v>18990</v>
      </c>
      <c r="S14" s="182">
        <v>6254</v>
      </c>
      <c r="T14" s="183">
        <v>19191</v>
      </c>
      <c r="U14" s="406" t="str">
        <f t="shared" si="0"/>
        <v>〇</v>
      </c>
      <c r="V14" s="8"/>
      <c r="W14" s="49"/>
      <c r="X14" s="49"/>
      <c r="Y14" s="49"/>
      <c r="Z14" s="49"/>
      <c r="AA14" s="49"/>
      <c r="AB14" s="49"/>
      <c r="AC14" s="49"/>
      <c r="AD14" s="49"/>
      <c r="AE14" s="49"/>
      <c r="AF14" s="49"/>
      <c r="AG14" s="49"/>
      <c r="AH14" s="49"/>
      <c r="AI14" s="49"/>
      <c r="AJ14" s="49"/>
      <c r="AK14" s="49"/>
      <c r="AL14" s="49"/>
      <c r="AM14" s="49"/>
      <c r="AN14" s="49"/>
      <c r="AO14" s="49"/>
      <c r="AP14" s="49"/>
    </row>
    <row r="15" spans="1:46" ht="18.75" customHeight="1">
      <c r="A15" s="465"/>
      <c r="B15" s="43">
        <v>29</v>
      </c>
      <c r="C15" s="175">
        <v>8560</v>
      </c>
      <c r="D15" s="176">
        <v>3776</v>
      </c>
      <c r="E15" s="177">
        <v>1396</v>
      </c>
      <c r="F15" s="176">
        <v>1397</v>
      </c>
      <c r="G15" s="178">
        <v>295599</v>
      </c>
      <c r="H15" s="179">
        <v>0.97799999999999998</v>
      </c>
      <c r="I15" s="180"/>
      <c r="J15" s="180"/>
      <c r="K15" s="181">
        <v>5.0999999999999996</v>
      </c>
      <c r="L15" s="181">
        <v>15.3</v>
      </c>
      <c r="M15" s="428">
        <v>97.5</v>
      </c>
      <c r="N15" s="429">
        <v>54.1</v>
      </c>
      <c r="O15" s="69">
        <v>123349</v>
      </c>
      <c r="P15" s="69">
        <v>447506</v>
      </c>
      <c r="Q15" s="8">
        <v>46338</v>
      </c>
      <c r="R15" s="60">
        <v>18991</v>
      </c>
      <c r="S15" s="182">
        <v>7582</v>
      </c>
      <c r="T15" s="183">
        <v>19765</v>
      </c>
      <c r="U15" s="406" t="str">
        <f t="shared" si="0"/>
        <v>〇</v>
      </c>
      <c r="V15" s="8"/>
      <c r="W15" s="49"/>
      <c r="X15" s="49"/>
      <c r="Y15" s="49"/>
      <c r="Z15" s="49"/>
      <c r="AA15" s="49"/>
      <c r="AB15" s="49"/>
      <c r="AC15" s="49"/>
      <c r="AD15" s="49"/>
      <c r="AE15" s="49"/>
      <c r="AF15" s="49"/>
      <c r="AG15" s="49"/>
      <c r="AH15" s="49"/>
      <c r="AI15" s="49"/>
      <c r="AJ15" s="49"/>
      <c r="AK15" s="49"/>
      <c r="AL15" s="49"/>
      <c r="AM15" s="49"/>
      <c r="AN15" s="49"/>
      <c r="AO15" s="49"/>
      <c r="AP15" s="49"/>
    </row>
    <row r="16" spans="1:46" ht="18.75" customHeight="1">
      <c r="A16" s="465"/>
      <c r="B16" s="43">
        <v>30</v>
      </c>
      <c r="C16" s="175">
        <v>6599</v>
      </c>
      <c r="D16" s="176">
        <v>1478</v>
      </c>
      <c r="E16" s="177">
        <v>-2298</v>
      </c>
      <c r="F16" s="176">
        <v>1479</v>
      </c>
      <c r="G16" s="178">
        <v>299298</v>
      </c>
      <c r="H16" s="179">
        <v>0.97799999999999998</v>
      </c>
      <c r="I16" s="180"/>
      <c r="J16" s="180"/>
      <c r="K16" s="310">
        <v>5.0999999999999996</v>
      </c>
      <c r="L16" s="311">
        <v>21.2</v>
      </c>
      <c r="M16" s="428">
        <v>98.7</v>
      </c>
      <c r="N16" s="429">
        <v>59.2</v>
      </c>
      <c r="O16" s="69">
        <v>189089</v>
      </c>
      <c r="P16" s="69">
        <v>458122</v>
      </c>
      <c r="Q16" s="8">
        <v>46141</v>
      </c>
      <c r="R16" s="60">
        <v>22769</v>
      </c>
      <c r="S16" s="182">
        <v>4952</v>
      </c>
      <c r="T16" s="183">
        <v>18420</v>
      </c>
      <c r="U16" s="406" t="str">
        <f t="shared" si="0"/>
        <v>〇</v>
      </c>
      <c r="V16" s="8"/>
      <c r="W16" s="49"/>
      <c r="X16" s="49"/>
      <c r="Y16" s="49"/>
      <c r="Z16" s="49"/>
      <c r="AA16" s="49"/>
      <c r="AB16" s="49"/>
      <c r="AC16" s="49"/>
      <c r="AD16" s="49"/>
      <c r="AE16" s="49"/>
      <c r="AF16" s="49"/>
      <c r="AG16" s="49"/>
      <c r="AH16" s="49"/>
      <c r="AI16" s="49"/>
      <c r="AJ16" s="49"/>
      <c r="AK16" s="49"/>
      <c r="AL16" s="49"/>
      <c r="AM16" s="49"/>
      <c r="AN16" s="49"/>
      <c r="AO16" s="49"/>
      <c r="AP16" s="49"/>
    </row>
    <row r="17" spans="1:42" ht="18.75" customHeight="1">
      <c r="A17" s="465"/>
      <c r="B17" s="43" t="s">
        <v>268</v>
      </c>
      <c r="C17" s="175">
        <v>6248</v>
      </c>
      <c r="D17" s="176">
        <v>1749</v>
      </c>
      <c r="E17" s="177">
        <v>271</v>
      </c>
      <c r="F17" s="176">
        <v>251</v>
      </c>
      <c r="G17" s="178">
        <v>301289</v>
      </c>
      <c r="H17" s="179">
        <v>0.97699999999999998</v>
      </c>
      <c r="I17" s="180"/>
      <c r="J17" s="180"/>
      <c r="K17" s="181">
        <v>5.3</v>
      </c>
      <c r="L17" s="181">
        <v>32</v>
      </c>
      <c r="M17" s="428">
        <v>98.9</v>
      </c>
      <c r="N17" s="429">
        <v>60.5</v>
      </c>
      <c r="O17" s="69">
        <v>184059</v>
      </c>
      <c r="P17" s="69">
        <v>457254</v>
      </c>
      <c r="Q17" s="8">
        <v>42567</v>
      </c>
      <c r="R17" s="60">
        <v>22748</v>
      </c>
      <c r="S17" s="182">
        <v>2172</v>
      </c>
      <c r="T17" s="183">
        <v>17646</v>
      </c>
      <c r="U17" s="406" t="str">
        <f t="shared" si="0"/>
        <v>✖</v>
      </c>
      <c r="V17" s="8"/>
      <c r="W17" s="49"/>
      <c r="X17" s="49"/>
      <c r="Y17" s="49"/>
      <c r="Z17" s="49"/>
      <c r="AA17" s="49"/>
      <c r="AB17" s="49"/>
      <c r="AC17" s="49"/>
      <c r="AD17" s="49"/>
      <c r="AE17" s="49"/>
      <c r="AF17" s="49"/>
      <c r="AG17" s="49"/>
      <c r="AH17" s="49"/>
      <c r="AI17" s="49"/>
      <c r="AJ17" s="49"/>
      <c r="AK17" s="49"/>
      <c r="AL17" s="49"/>
      <c r="AM17" s="49"/>
      <c r="AN17" s="49"/>
      <c r="AO17" s="49"/>
      <c r="AP17" s="49"/>
    </row>
    <row r="18" spans="1:42" s="7" customFormat="1" ht="18.75" customHeight="1">
      <c r="A18" s="466"/>
      <c r="B18" s="44" t="s">
        <v>269</v>
      </c>
      <c r="C18" s="184">
        <v>12627</v>
      </c>
      <c r="D18" s="185">
        <v>7790</v>
      </c>
      <c r="E18" s="186">
        <v>6041</v>
      </c>
      <c r="F18" s="185">
        <v>5790</v>
      </c>
      <c r="G18" s="187">
        <v>309502</v>
      </c>
      <c r="H18" s="188">
        <v>0.98</v>
      </c>
      <c r="I18" s="189"/>
      <c r="J18" s="189"/>
      <c r="K18" s="190">
        <v>5.8</v>
      </c>
      <c r="L18" s="191">
        <v>28.2</v>
      </c>
      <c r="M18" s="430">
        <v>97.3</v>
      </c>
      <c r="N18" s="431">
        <v>47.2</v>
      </c>
      <c r="O18" s="70">
        <v>191451</v>
      </c>
      <c r="P18" s="70">
        <v>452628</v>
      </c>
      <c r="Q18" s="64">
        <v>44220</v>
      </c>
      <c r="R18" s="65">
        <v>22497</v>
      </c>
      <c r="S18" s="192">
        <v>1831</v>
      </c>
      <c r="T18" s="193">
        <v>19892</v>
      </c>
      <c r="U18" s="406" t="str">
        <f t="shared" si="0"/>
        <v>〇</v>
      </c>
      <c r="V18" s="8"/>
      <c r="W18" s="194"/>
      <c r="X18" s="49"/>
      <c r="Y18" s="49"/>
      <c r="Z18" s="49"/>
      <c r="AA18" s="49"/>
      <c r="AB18" s="49"/>
      <c r="AC18" s="49"/>
      <c r="AD18" s="49"/>
      <c r="AE18" s="49"/>
      <c r="AF18" s="49"/>
      <c r="AG18" s="49"/>
      <c r="AH18" s="49"/>
      <c r="AI18" s="49"/>
      <c r="AJ18" s="49"/>
      <c r="AK18" s="49"/>
      <c r="AL18" s="49"/>
      <c r="AM18" s="49"/>
      <c r="AN18" s="49"/>
      <c r="AO18" s="49"/>
      <c r="AP18" s="49"/>
    </row>
    <row r="19" spans="1:42" ht="18.75" customHeight="1">
      <c r="A19" s="499" t="s">
        <v>48</v>
      </c>
      <c r="B19" s="42">
        <v>28</v>
      </c>
      <c r="C19" s="165">
        <v>5425</v>
      </c>
      <c r="D19" s="166">
        <v>4827</v>
      </c>
      <c r="E19" s="167">
        <v>287</v>
      </c>
      <c r="F19" s="166">
        <v>1948</v>
      </c>
      <c r="G19" s="168">
        <v>214916</v>
      </c>
      <c r="H19" s="169">
        <v>0.95299999999999996</v>
      </c>
      <c r="I19" s="170"/>
      <c r="J19" s="170"/>
      <c r="K19" s="171">
        <v>17.3</v>
      </c>
      <c r="L19" s="171">
        <v>186.2</v>
      </c>
      <c r="M19" s="432">
        <v>96.1</v>
      </c>
      <c r="N19" s="433">
        <v>61.2</v>
      </c>
      <c r="O19" s="172">
        <v>95265</v>
      </c>
      <c r="P19" s="172">
        <v>708741</v>
      </c>
      <c r="Q19" s="6">
        <v>20241</v>
      </c>
      <c r="R19" s="56">
        <v>7105</v>
      </c>
      <c r="S19" s="195" t="s">
        <v>21</v>
      </c>
      <c r="T19" s="174">
        <v>13136</v>
      </c>
      <c r="U19" s="406" t="e">
        <f t="shared" si="0"/>
        <v>#VALUE!</v>
      </c>
      <c r="V19" s="8"/>
      <c r="W19" s="49"/>
      <c r="X19" s="49"/>
      <c r="Y19" s="49"/>
      <c r="Z19" s="49"/>
      <c r="AA19" s="49"/>
      <c r="AB19" s="49"/>
      <c r="AC19" s="49"/>
      <c r="AD19" s="49"/>
      <c r="AE19" s="49"/>
      <c r="AF19" s="49"/>
      <c r="AG19" s="49"/>
      <c r="AH19" s="49"/>
      <c r="AI19" s="49"/>
      <c r="AJ19" s="49"/>
      <c r="AK19" s="49"/>
      <c r="AL19" s="49"/>
      <c r="AM19" s="49"/>
      <c r="AN19" s="49"/>
      <c r="AO19" s="49"/>
      <c r="AP19" s="49"/>
    </row>
    <row r="20" spans="1:42" ht="18.75" customHeight="1">
      <c r="A20" s="465"/>
      <c r="B20" s="43">
        <v>29</v>
      </c>
      <c r="C20" s="175">
        <v>3940</v>
      </c>
      <c r="D20" s="176">
        <v>3150</v>
      </c>
      <c r="E20" s="177">
        <v>-1678</v>
      </c>
      <c r="F20" s="176">
        <v>-1230</v>
      </c>
      <c r="G20" s="178">
        <v>246184</v>
      </c>
      <c r="H20" s="179">
        <v>0.94399999999999995</v>
      </c>
      <c r="I20" s="180"/>
      <c r="J20" s="180"/>
      <c r="K20" s="181">
        <v>15.8</v>
      </c>
      <c r="L20" s="181">
        <v>159.4</v>
      </c>
      <c r="M20" s="428">
        <v>96.9</v>
      </c>
      <c r="N20" s="429">
        <v>55.8</v>
      </c>
      <c r="O20" s="69">
        <v>110455</v>
      </c>
      <c r="P20" s="69">
        <v>701487</v>
      </c>
      <c r="Q20" s="8">
        <v>21084</v>
      </c>
      <c r="R20" s="60">
        <v>7552</v>
      </c>
      <c r="S20" s="143" t="s">
        <v>21</v>
      </c>
      <c r="T20" s="183">
        <v>13532</v>
      </c>
      <c r="U20" s="406" t="e">
        <f t="shared" si="0"/>
        <v>#VALUE!</v>
      </c>
      <c r="V20" s="8"/>
      <c r="W20" s="49"/>
      <c r="X20" s="49"/>
      <c r="Y20" s="49"/>
      <c r="Z20" s="49"/>
      <c r="AA20" s="49"/>
      <c r="AB20" s="49"/>
      <c r="AC20" s="49"/>
      <c r="AD20" s="49"/>
      <c r="AE20" s="49"/>
      <c r="AF20" s="49"/>
      <c r="AG20" s="49"/>
      <c r="AH20" s="49"/>
      <c r="AI20" s="49"/>
      <c r="AJ20" s="49"/>
      <c r="AK20" s="49"/>
      <c r="AL20" s="49"/>
      <c r="AM20" s="49"/>
      <c r="AN20" s="49"/>
      <c r="AO20" s="49"/>
      <c r="AP20" s="49"/>
    </row>
    <row r="21" spans="1:42" ht="18.75" customHeight="1">
      <c r="A21" s="465"/>
      <c r="B21" s="43">
        <v>30</v>
      </c>
      <c r="C21" s="175">
        <v>3520</v>
      </c>
      <c r="D21" s="176">
        <v>2445</v>
      </c>
      <c r="E21" s="177">
        <v>-704</v>
      </c>
      <c r="F21" s="176">
        <v>-636</v>
      </c>
      <c r="G21" s="178">
        <v>247989</v>
      </c>
      <c r="H21" s="179">
        <v>0.93899999999999995</v>
      </c>
      <c r="I21" s="180"/>
      <c r="J21" s="180"/>
      <c r="K21" s="181">
        <v>13.8</v>
      </c>
      <c r="L21" s="181">
        <v>145.5</v>
      </c>
      <c r="M21" s="428">
        <v>98.6</v>
      </c>
      <c r="N21" s="429">
        <v>59.9</v>
      </c>
      <c r="O21" s="69">
        <v>207124</v>
      </c>
      <c r="P21" s="69">
        <v>694412</v>
      </c>
      <c r="Q21" s="8">
        <v>20087</v>
      </c>
      <c r="R21" s="60">
        <v>7621</v>
      </c>
      <c r="S21" s="143" t="s">
        <v>21</v>
      </c>
      <c r="T21" s="183">
        <v>12466</v>
      </c>
      <c r="U21" s="406" t="e">
        <f t="shared" si="0"/>
        <v>#VALUE!</v>
      </c>
      <c r="V21" s="8"/>
      <c r="W21" s="49"/>
      <c r="X21" s="49"/>
      <c r="Y21" s="49"/>
      <c r="Z21" s="49"/>
      <c r="AA21" s="49"/>
      <c r="AB21" s="49"/>
      <c r="AC21" s="49"/>
      <c r="AD21" s="49"/>
      <c r="AE21" s="49"/>
      <c r="AF21" s="49"/>
      <c r="AG21" s="49"/>
      <c r="AH21" s="49"/>
      <c r="AI21" s="49"/>
      <c r="AJ21" s="49"/>
      <c r="AK21" s="49"/>
      <c r="AL21" s="49"/>
      <c r="AM21" s="49"/>
      <c r="AN21" s="49"/>
      <c r="AO21" s="49"/>
      <c r="AP21" s="49"/>
    </row>
    <row r="22" spans="1:42" ht="18.75" customHeight="1">
      <c r="A22" s="465"/>
      <c r="B22" s="43" t="s">
        <v>268</v>
      </c>
      <c r="C22" s="175">
        <v>7195</v>
      </c>
      <c r="D22" s="176">
        <v>5839</v>
      </c>
      <c r="E22" s="177">
        <v>3393</v>
      </c>
      <c r="F22" s="176">
        <v>4702</v>
      </c>
      <c r="G22" s="178">
        <v>247107</v>
      </c>
      <c r="H22" s="179">
        <v>0.93100000000000005</v>
      </c>
      <c r="I22" s="180"/>
      <c r="J22" s="180"/>
      <c r="K22" s="181">
        <v>12.9</v>
      </c>
      <c r="L22" s="181">
        <v>138.30000000000001</v>
      </c>
      <c r="M22" s="428">
        <v>98.5</v>
      </c>
      <c r="N22" s="429">
        <v>58</v>
      </c>
      <c r="O22" s="69">
        <v>198713</v>
      </c>
      <c r="P22" s="69">
        <v>695651</v>
      </c>
      <c r="Q22" s="8">
        <v>21502</v>
      </c>
      <c r="R22" s="60">
        <v>8929</v>
      </c>
      <c r="S22" s="143" t="s">
        <v>21</v>
      </c>
      <c r="T22" s="183">
        <v>12573</v>
      </c>
      <c r="U22" s="406" t="e">
        <f t="shared" si="0"/>
        <v>#VALUE!</v>
      </c>
      <c r="V22" s="8"/>
      <c r="W22" s="49"/>
      <c r="X22" s="49"/>
      <c r="Y22" s="49"/>
      <c r="Z22" s="49"/>
      <c r="AA22" s="49"/>
      <c r="AB22" s="49"/>
      <c r="AC22" s="49"/>
      <c r="AD22" s="49"/>
      <c r="AE22" s="49"/>
      <c r="AF22" s="49"/>
      <c r="AG22" s="49"/>
      <c r="AH22" s="49"/>
      <c r="AI22" s="49"/>
      <c r="AJ22" s="49"/>
      <c r="AK22" s="49"/>
      <c r="AL22" s="49"/>
      <c r="AM22" s="49"/>
      <c r="AN22" s="49"/>
      <c r="AO22" s="49"/>
      <c r="AP22" s="49"/>
    </row>
    <row r="23" spans="1:42" s="7" customFormat="1" ht="18.75" customHeight="1">
      <c r="A23" s="466"/>
      <c r="B23" s="44" t="s">
        <v>269</v>
      </c>
      <c r="C23" s="184">
        <v>6854</v>
      </c>
      <c r="D23" s="185">
        <v>5721</v>
      </c>
      <c r="E23" s="186">
        <v>-118</v>
      </c>
      <c r="F23" s="185">
        <v>3764</v>
      </c>
      <c r="G23" s="187">
        <v>254977</v>
      </c>
      <c r="H23" s="188">
        <v>0.93200000000000005</v>
      </c>
      <c r="I23" s="189"/>
      <c r="J23" s="189"/>
      <c r="K23" s="190">
        <v>11.8</v>
      </c>
      <c r="L23" s="191">
        <v>128.80000000000001</v>
      </c>
      <c r="M23" s="430">
        <v>97.8</v>
      </c>
      <c r="N23" s="431">
        <v>45.6</v>
      </c>
      <c r="O23" s="70">
        <v>211424</v>
      </c>
      <c r="P23" s="70">
        <v>699159</v>
      </c>
      <c r="Q23" s="64">
        <v>24286</v>
      </c>
      <c r="R23" s="65">
        <v>12811</v>
      </c>
      <c r="S23" s="143" t="s">
        <v>21</v>
      </c>
      <c r="T23" s="193">
        <v>11475</v>
      </c>
      <c r="U23" s="406" t="e">
        <f t="shared" si="0"/>
        <v>#VALUE!</v>
      </c>
      <c r="V23" s="8"/>
      <c r="W23" s="194"/>
      <c r="X23" s="49"/>
      <c r="Y23" s="49"/>
      <c r="Z23" s="49"/>
      <c r="AA23" s="49"/>
      <c r="AB23" s="49"/>
      <c r="AC23" s="49"/>
      <c r="AD23" s="49"/>
      <c r="AE23" s="49"/>
      <c r="AF23" s="49"/>
      <c r="AG23" s="49"/>
      <c r="AH23" s="49"/>
      <c r="AI23" s="49"/>
      <c r="AJ23" s="49"/>
      <c r="AK23" s="49"/>
      <c r="AL23" s="49"/>
      <c r="AM23" s="49"/>
      <c r="AN23" s="49"/>
      <c r="AO23" s="49"/>
      <c r="AP23" s="49"/>
    </row>
    <row r="24" spans="1:42" ht="18.75" customHeight="1">
      <c r="A24" s="499" t="s">
        <v>50</v>
      </c>
      <c r="B24" s="42">
        <v>28</v>
      </c>
      <c r="C24" s="165">
        <v>17777</v>
      </c>
      <c r="D24" s="166">
        <v>8222</v>
      </c>
      <c r="E24" s="167">
        <v>-4752</v>
      </c>
      <c r="F24" s="166">
        <v>-13542</v>
      </c>
      <c r="G24" s="168">
        <v>820066</v>
      </c>
      <c r="H24" s="169">
        <v>0.97</v>
      </c>
      <c r="I24" s="170"/>
      <c r="J24" s="170"/>
      <c r="K24" s="171">
        <v>16.5</v>
      </c>
      <c r="L24" s="171">
        <v>160.69999999999999</v>
      </c>
      <c r="M24" s="432">
        <v>98.9</v>
      </c>
      <c r="N24" s="432">
        <v>61.2</v>
      </c>
      <c r="O24" s="172">
        <v>318089</v>
      </c>
      <c r="P24" s="172">
        <v>2358424</v>
      </c>
      <c r="Q24" s="6">
        <v>32003</v>
      </c>
      <c r="R24" s="56">
        <v>17357</v>
      </c>
      <c r="S24" s="195" t="s">
        <v>21</v>
      </c>
      <c r="T24" s="174">
        <v>14646</v>
      </c>
      <c r="U24" s="406" t="e">
        <f t="shared" si="0"/>
        <v>#VALUE!</v>
      </c>
      <c r="V24" s="8"/>
      <c r="W24" s="49"/>
      <c r="X24" s="49"/>
      <c r="Y24" s="49"/>
      <c r="Z24" s="49"/>
      <c r="AA24" s="49"/>
      <c r="AB24" s="49"/>
      <c r="AC24" s="49"/>
      <c r="AD24" s="49"/>
      <c r="AE24" s="49"/>
      <c r="AF24" s="49"/>
      <c r="AG24" s="49"/>
      <c r="AH24" s="49"/>
      <c r="AI24" s="49"/>
      <c r="AJ24" s="49"/>
      <c r="AK24" s="49"/>
      <c r="AL24" s="49"/>
      <c r="AM24" s="49"/>
      <c r="AN24" s="49"/>
      <c r="AO24" s="49"/>
      <c r="AP24" s="49"/>
    </row>
    <row r="25" spans="1:42" ht="18.75" customHeight="1">
      <c r="A25" s="465"/>
      <c r="B25" s="43">
        <v>29</v>
      </c>
      <c r="C25" s="175">
        <v>23207</v>
      </c>
      <c r="D25" s="176">
        <v>13056</v>
      </c>
      <c r="E25" s="177">
        <v>4834</v>
      </c>
      <c r="F25" s="176">
        <v>12482</v>
      </c>
      <c r="G25" s="178">
        <v>936031</v>
      </c>
      <c r="H25" s="179">
        <v>0.97</v>
      </c>
      <c r="I25" s="180"/>
      <c r="J25" s="180"/>
      <c r="K25" s="181">
        <v>13.3</v>
      </c>
      <c r="L25" s="181">
        <v>145.6</v>
      </c>
      <c r="M25" s="428">
        <v>97.9</v>
      </c>
      <c r="N25" s="429">
        <v>55.7</v>
      </c>
      <c r="O25" s="69">
        <v>313489</v>
      </c>
      <c r="P25" s="69">
        <v>2364112</v>
      </c>
      <c r="Q25" s="8">
        <v>41613</v>
      </c>
      <c r="R25" s="60">
        <v>26246</v>
      </c>
      <c r="S25" s="143" t="s">
        <v>21</v>
      </c>
      <c r="T25" s="183">
        <v>15367</v>
      </c>
      <c r="U25" s="406" t="e">
        <f t="shared" si="0"/>
        <v>#VALUE!</v>
      </c>
      <c r="V25" s="8"/>
      <c r="W25" s="49"/>
      <c r="X25" s="49"/>
      <c r="Y25" s="49"/>
      <c r="Z25" s="49"/>
      <c r="AA25" s="49"/>
      <c r="AB25" s="49"/>
      <c r="AC25" s="49"/>
      <c r="AD25" s="49"/>
      <c r="AE25" s="49"/>
      <c r="AF25" s="49"/>
      <c r="AG25" s="49"/>
      <c r="AH25" s="49"/>
      <c r="AI25" s="49"/>
      <c r="AJ25" s="49"/>
      <c r="AK25" s="49"/>
      <c r="AL25" s="49"/>
      <c r="AM25" s="49"/>
      <c r="AN25" s="49"/>
      <c r="AO25" s="49"/>
      <c r="AP25" s="49"/>
    </row>
    <row r="26" spans="1:42" ht="18.75" customHeight="1">
      <c r="A26" s="465"/>
      <c r="B26" s="43">
        <v>30</v>
      </c>
      <c r="C26" s="175">
        <v>17608</v>
      </c>
      <c r="D26" s="176">
        <v>4755</v>
      </c>
      <c r="E26" s="177">
        <v>-8301</v>
      </c>
      <c r="F26" s="176">
        <v>-16496</v>
      </c>
      <c r="G26" s="178">
        <v>940364</v>
      </c>
      <c r="H26" s="179">
        <v>0.96599999999999997</v>
      </c>
      <c r="I26" s="180"/>
      <c r="J26" s="180"/>
      <c r="K26" s="181">
        <v>11.2</v>
      </c>
      <c r="L26" s="181">
        <v>138.5</v>
      </c>
      <c r="M26" s="428">
        <v>97.7</v>
      </c>
      <c r="N26" s="429">
        <v>60.8</v>
      </c>
      <c r="O26" s="69">
        <v>254738</v>
      </c>
      <c r="P26" s="69">
        <v>2379039</v>
      </c>
      <c r="Q26" s="8">
        <v>36220</v>
      </c>
      <c r="R26" s="60">
        <v>21690</v>
      </c>
      <c r="S26" s="143" t="s">
        <v>21</v>
      </c>
      <c r="T26" s="183">
        <v>14530</v>
      </c>
      <c r="U26" s="406" t="e">
        <f t="shared" si="0"/>
        <v>#VALUE!</v>
      </c>
      <c r="V26" s="8"/>
      <c r="W26" s="49"/>
      <c r="X26" s="49"/>
      <c r="Y26" s="49"/>
      <c r="Z26" s="49"/>
      <c r="AA26" s="49"/>
      <c r="AB26" s="49"/>
      <c r="AC26" s="49"/>
      <c r="AD26" s="49"/>
      <c r="AE26" s="49"/>
      <c r="AF26" s="49"/>
      <c r="AG26" s="49"/>
      <c r="AH26" s="49"/>
      <c r="AI26" s="49"/>
      <c r="AJ26" s="49"/>
      <c r="AK26" s="49"/>
      <c r="AL26" s="49"/>
      <c r="AM26" s="49"/>
      <c r="AN26" s="49"/>
      <c r="AO26" s="49"/>
      <c r="AP26" s="49"/>
    </row>
    <row r="27" spans="1:42" ht="18.75" customHeight="1">
      <c r="A27" s="465"/>
      <c r="B27" s="43" t="s">
        <v>268</v>
      </c>
      <c r="C27" s="175">
        <v>28160</v>
      </c>
      <c r="D27" s="176">
        <v>8085</v>
      </c>
      <c r="E27" s="177">
        <v>3330</v>
      </c>
      <c r="F27" s="176">
        <v>-11386</v>
      </c>
      <c r="G27" s="178">
        <v>944807</v>
      </c>
      <c r="H27" s="179">
        <v>0.97</v>
      </c>
      <c r="I27" s="180"/>
      <c r="J27" s="180"/>
      <c r="K27" s="181">
        <v>10.199999999999999</v>
      </c>
      <c r="L27" s="181">
        <v>140.4</v>
      </c>
      <c r="M27" s="428">
        <v>101.2</v>
      </c>
      <c r="N27" s="429">
        <v>60.3</v>
      </c>
      <c r="O27" s="69">
        <v>254108</v>
      </c>
      <c r="P27" s="69">
        <v>2392644</v>
      </c>
      <c r="Q27" s="8">
        <v>24705</v>
      </c>
      <c r="R27" s="60">
        <v>7965</v>
      </c>
      <c r="S27" s="143" t="s">
        <v>302</v>
      </c>
      <c r="T27" s="183">
        <v>16740</v>
      </c>
      <c r="U27" s="406" t="e">
        <f t="shared" si="0"/>
        <v>#VALUE!</v>
      </c>
      <c r="V27" s="8"/>
      <c r="W27" s="49"/>
      <c r="X27" s="49"/>
      <c r="Y27" s="49"/>
      <c r="Z27" s="49"/>
      <c r="AA27" s="49"/>
      <c r="AB27" s="49"/>
      <c r="AC27" s="49"/>
      <c r="AD27" s="49"/>
      <c r="AE27" s="49"/>
      <c r="AF27" s="49"/>
      <c r="AG27" s="49"/>
      <c r="AH27" s="49"/>
      <c r="AI27" s="49"/>
      <c r="AJ27" s="49"/>
      <c r="AK27" s="49"/>
      <c r="AL27" s="49"/>
      <c r="AM27" s="49"/>
      <c r="AN27" s="49"/>
      <c r="AO27" s="49"/>
      <c r="AP27" s="49"/>
    </row>
    <row r="28" spans="1:42" s="7" customFormat="1" ht="18.75" customHeight="1">
      <c r="A28" s="466"/>
      <c r="B28" s="44" t="s">
        <v>269</v>
      </c>
      <c r="C28" s="184">
        <v>23701</v>
      </c>
      <c r="D28" s="185">
        <v>6733</v>
      </c>
      <c r="E28" s="186">
        <v>-1418</v>
      </c>
      <c r="F28" s="185">
        <v>-154</v>
      </c>
      <c r="G28" s="187">
        <v>957786</v>
      </c>
      <c r="H28" s="188">
        <v>0.96699999999999997</v>
      </c>
      <c r="I28" s="189"/>
      <c r="J28" s="189"/>
      <c r="K28" s="190">
        <v>10.5</v>
      </c>
      <c r="L28" s="191">
        <v>137.4</v>
      </c>
      <c r="M28" s="430">
        <v>100.5</v>
      </c>
      <c r="N28" s="431">
        <v>50.8</v>
      </c>
      <c r="O28" s="70">
        <v>251549</v>
      </c>
      <c r="P28" s="70">
        <v>2386413</v>
      </c>
      <c r="Q28" s="64">
        <v>28772</v>
      </c>
      <c r="R28" s="65">
        <v>11352</v>
      </c>
      <c r="S28" s="143" t="s">
        <v>302</v>
      </c>
      <c r="T28" s="193">
        <v>17419</v>
      </c>
      <c r="U28" s="406" t="e">
        <f t="shared" si="0"/>
        <v>#VALUE!</v>
      </c>
      <c r="V28" s="8"/>
      <c r="W28" s="194"/>
      <c r="X28" s="49"/>
      <c r="Y28" s="49"/>
      <c r="Z28" s="49"/>
      <c r="AA28" s="49"/>
      <c r="AB28" s="49"/>
      <c r="AC28" s="49"/>
      <c r="AD28" s="49"/>
      <c r="AE28" s="49"/>
      <c r="AF28" s="49"/>
      <c r="AG28" s="49"/>
      <c r="AH28" s="49"/>
      <c r="AI28" s="49"/>
      <c r="AJ28" s="49"/>
      <c r="AK28" s="49"/>
      <c r="AL28" s="49"/>
      <c r="AM28" s="49"/>
      <c r="AN28" s="49"/>
      <c r="AO28" s="49"/>
      <c r="AP28" s="49"/>
    </row>
    <row r="29" spans="1:42" ht="18.75" customHeight="1">
      <c r="A29" s="499" t="s">
        <v>49</v>
      </c>
      <c r="B29" s="42">
        <v>28</v>
      </c>
      <c r="C29" s="165">
        <v>4478</v>
      </c>
      <c r="D29" s="166">
        <v>577</v>
      </c>
      <c r="E29" s="167">
        <v>80</v>
      </c>
      <c r="F29" s="166">
        <v>377</v>
      </c>
      <c r="G29" s="168">
        <v>313795</v>
      </c>
      <c r="H29" s="196">
        <v>1</v>
      </c>
      <c r="I29" s="170"/>
      <c r="J29" s="170"/>
      <c r="K29" s="171">
        <v>7.2</v>
      </c>
      <c r="L29" s="171">
        <v>118.3</v>
      </c>
      <c r="M29" s="432">
        <v>100.4</v>
      </c>
      <c r="N29" s="433">
        <v>65.400000000000006</v>
      </c>
      <c r="O29" s="172">
        <v>197486</v>
      </c>
      <c r="P29" s="172">
        <v>832740</v>
      </c>
      <c r="Q29" s="6">
        <v>30643</v>
      </c>
      <c r="R29" s="56">
        <v>5441</v>
      </c>
      <c r="S29" s="173">
        <v>444</v>
      </c>
      <c r="T29" s="174">
        <v>24758</v>
      </c>
      <c r="U29" s="406" t="str">
        <f t="shared" si="0"/>
        <v>〇</v>
      </c>
      <c r="V29" s="8"/>
      <c r="W29" s="49"/>
      <c r="X29" s="49"/>
      <c r="Y29" s="49"/>
      <c r="Z29" s="49"/>
      <c r="AA29" s="49"/>
      <c r="AB29" s="49"/>
      <c r="AC29" s="49"/>
      <c r="AD29" s="49"/>
      <c r="AE29" s="49"/>
      <c r="AF29" s="49"/>
      <c r="AG29" s="49"/>
      <c r="AH29" s="49"/>
      <c r="AI29" s="49"/>
      <c r="AJ29" s="49"/>
      <c r="AK29" s="49"/>
      <c r="AL29" s="49"/>
      <c r="AM29" s="49"/>
      <c r="AN29" s="49"/>
      <c r="AO29" s="49"/>
      <c r="AP29" s="49"/>
    </row>
    <row r="30" spans="1:42" ht="18.75" customHeight="1">
      <c r="A30" s="465"/>
      <c r="B30" s="43">
        <v>29</v>
      </c>
      <c r="C30" s="175">
        <v>3786</v>
      </c>
      <c r="D30" s="176">
        <v>717</v>
      </c>
      <c r="E30" s="177">
        <v>139</v>
      </c>
      <c r="F30" s="176">
        <v>265</v>
      </c>
      <c r="G30" s="178">
        <v>360255</v>
      </c>
      <c r="H30" s="179">
        <v>1</v>
      </c>
      <c r="I30" s="180"/>
      <c r="J30" s="180"/>
      <c r="K30" s="181">
        <v>6.9</v>
      </c>
      <c r="L30" s="181">
        <v>121.7</v>
      </c>
      <c r="M30" s="428">
        <v>100.5</v>
      </c>
      <c r="N30" s="429">
        <v>59.6</v>
      </c>
      <c r="O30" s="69">
        <v>207211</v>
      </c>
      <c r="P30" s="69">
        <v>827963</v>
      </c>
      <c r="Q30" s="8">
        <v>29690</v>
      </c>
      <c r="R30" s="60">
        <v>5663</v>
      </c>
      <c r="S30" s="182">
        <v>742</v>
      </c>
      <c r="T30" s="183">
        <v>23285</v>
      </c>
      <c r="U30" s="406" t="str">
        <f t="shared" si="0"/>
        <v>〇</v>
      </c>
      <c r="V30" s="8"/>
      <c r="W30" s="49"/>
      <c r="X30" s="49"/>
      <c r="Y30" s="49"/>
      <c r="Z30" s="49"/>
      <c r="AA30" s="49"/>
      <c r="AB30" s="49"/>
      <c r="AC30" s="49"/>
      <c r="AD30" s="49"/>
      <c r="AE30" s="49"/>
      <c r="AF30" s="49"/>
      <c r="AG30" s="49"/>
      <c r="AH30" s="49"/>
      <c r="AI30" s="49"/>
      <c r="AJ30" s="49"/>
      <c r="AK30" s="49"/>
      <c r="AL30" s="49"/>
      <c r="AM30" s="49"/>
      <c r="AN30" s="49"/>
      <c r="AO30" s="49"/>
      <c r="AP30" s="49"/>
    </row>
    <row r="31" spans="1:42" ht="18.75" customHeight="1">
      <c r="A31" s="465"/>
      <c r="B31" s="43">
        <v>30</v>
      </c>
      <c r="C31" s="175">
        <v>2992</v>
      </c>
      <c r="D31" s="176">
        <v>629</v>
      </c>
      <c r="E31" s="177">
        <v>-88</v>
      </c>
      <c r="F31" s="176">
        <v>271</v>
      </c>
      <c r="G31" s="178">
        <v>368483</v>
      </c>
      <c r="H31" s="179">
        <v>1.0089999999999999</v>
      </c>
      <c r="I31" s="180"/>
      <c r="J31" s="180"/>
      <c r="K31" s="181">
        <v>7.3</v>
      </c>
      <c r="L31" s="181">
        <v>120.4</v>
      </c>
      <c r="M31" s="428">
        <v>99.8</v>
      </c>
      <c r="N31" s="429">
        <v>66</v>
      </c>
      <c r="O31" s="69">
        <v>30015</v>
      </c>
      <c r="P31" s="69">
        <v>814671</v>
      </c>
      <c r="Q31" s="8">
        <v>29275</v>
      </c>
      <c r="R31" s="60">
        <v>6121</v>
      </c>
      <c r="S31" s="182">
        <v>839</v>
      </c>
      <c r="T31" s="183">
        <v>22315</v>
      </c>
      <c r="U31" s="406" t="str">
        <f t="shared" si="0"/>
        <v>〇</v>
      </c>
      <c r="V31" s="8"/>
      <c r="W31" s="49"/>
      <c r="X31" s="49"/>
      <c r="Y31" s="49"/>
      <c r="Z31" s="49"/>
      <c r="AA31" s="49"/>
      <c r="AB31" s="49"/>
      <c r="AC31" s="49"/>
      <c r="AD31" s="49"/>
      <c r="AE31" s="49"/>
      <c r="AF31" s="49"/>
      <c r="AG31" s="49"/>
      <c r="AH31" s="49"/>
      <c r="AI31" s="49"/>
      <c r="AJ31" s="49"/>
      <c r="AK31" s="49"/>
      <c r="AL31" s="49"/>
      <c r="AM31" s="49"/>
      <c r="AN31" s="49"/>
      <c r="AO31" s="49"/>
      <c r="AP31" s="49"/>
    </row>
    <row r="32" spans="1:42" ht="18.75" customHeight="1">
      <c r="A32" s="465"/>
      <c r="B32" s="43" t="s">
        <v>268</v>
      </c>
      <c r="C32" s="175">
        <v>3476</v>
      </c>
      <c r="D32" s="176">
        <v>446</v>
      </c>
      <c r="E32" s="177">
        <v>-183</v>
      </c>
      <c r="F32" s="176">
        <v>-16</v>
      </c>
      <c r="G32" s="178">
        <v>374180</v>
      </c>
      <c r="H32" s="179">
        <v>1.016</v>
      </c>
      <c r="I32" s="180"/>
      <c r="J32" s="180"/>
      <c r="K32" s="181">
        <v>7.5</v>
      </c>
      <c r="L32" s="181">
        <v>123.7</v>
      </c>
      <c r="M32" s="428">
        <v>100.3</v>
      </c>
      <c r="N32" s="429">
        <v>65.8</v>
      </c>
      <c r="O32" s="69">
        <v>284926</v>
      </c>
      <c r="P32" s="69">
        <v>802246</v>
      </c>
      <c r="Q32" s="8">
        <v>30715</v>
      </c>
      <c r="R32" s="60">
        <v>6384</v>
      </c>
      <c r="S32" s="182">
        <v>1124</v>
      </c>
      <c r="T32" s="183">
        <v>23206</v>
      </c>
      <c r="U32" s="406" t="str">
        <f t="shared" si="0"/>
        <v>✖</v>
      </c>
      <c r="V32" s="8"/>
      <c r="W32" s="49"/>
      <c r="X32" s="49"/>
      <c r="Y32" s="49"/>
      <c r="Z32" s="49"/>
      <c r="AA32" s="49"/>
      <c r="AB32" s="49"/>
      <c r="AC32" s="49"/>
      <c r="AD32" s="49"/>
      <c r="AE32" s="49"/>
      <c r="AF32" s="49"/>
      <c r="AG32" s="49"/>
      <c r="AH32" s="49"/>
      <c r="AI32" s="49"/>
      <c r="AJ32" s="49"/>
      <c r="AK32" s="49"/>
      <c r="AL32" s="49"/>
      <c r="AM32" s="49"/>
      <c r="AN32" s="49"/>
      <c r="AO32" s="49"/>
      <c r="AP32" s="49"/>
    </row>
    <row r="33" spans="1:42" s="7" customFormat="1" ht="18.75" customHeight="1">
      <c r="A33" s="466"/>
      <c r="B33" s="44" t="s">
        <v>269</v>
      </c>
      <c r="C33" s="184">
        <v>3965</v>
      </c>
      <c r="D33" s="185">
        <v>540</v>
      </c>
      <c r="E33" s="186">
        <v>94</v>
      </c>
      <c r="F33" s="185">
        <v>143</v>
      </c>
      <c r="G33" s="187">
        <v>384274</v>
      </c>
      <c r="H33" s="188">
        <v>1.028</v>
      </c>
      <c r="I33" s="189"/>
      <c r="J33" s="189"/>
      <c r="K33" s="190">
        <v>8.1999999999999993</v>
      </c>
      <c r="L33" s="191">
        <v>122</v>
      </c>
      <c r="M33" s="430">
        <v>97.5</v>
      </c>
      <c r="N33" s="431">
        <v>49.5</v>
      </c>
      <c r="O33" s="70">
        <v>215184</v>
      </c>
      <c r="P33" s="70">
        <v>808415</v>
      </c>
      <c r="Q33" s="64">
        <v>31304</v>
      </c>
      <c r="R33" s="65">
        <v>6524</v>
      </c>
      <c r="S33" s="192">
        <v>1460</v>
      </c>
      <c r="T33" s="193">
        <v>23320</v>
      </c>
      <c r="U33" s="406" t="str">
        <f t="shared" si="0"/>
        <v>〇</v>
      </c>
      <c r="V33" s="8"/>
      <c r="W33" s="194"/>
      <c r="X33" s="49"/>
      <c r="Y33" s="49"/>
      <c r="Z33" s="49"/>
      <c r="AA33" s="49"/>
      <c r="AB33" s="49"/>
      <c r="AC33" s="49"/>
      <c r="AD33" s="49"/>
      <c r="AE33" s="49"/>
      <c r="AF33" s="49"/>
      <c r="AG33" s="49"/>
      <c r="AH33" s="49"/>
      <c r="AI33" s="49"/>
      <c r="AJ33" s="49"/>
      <c r="AK33" s="49"/>
      <c r="AL33" s="49"/>
      <c r="AM33" s="49"/>
      <c r="AN33" s="49"/>
      <c r="AO33" s="49"/>
      <c r="AP33" s="49"/>
    </row>
    <row r="34" spans="1:42" ht="18.75" customHeight="1">
      <c r="A34" s="499" t="s">
        <v>138</v>
      </c>
      <c r="B34" s="42">
        <v>28</v>
      </c>
      <c r="C34" s="165">
        <v>7215</v>
      </c>
      <c r="D34" s="166">
        <v>6332</v>
      </c>
      <c r="E34" s="167">
        <v>-846</v>
      </c>
      <c r="F34" s="166">
        <v>-9038</v>
      </c>
      <c r="G34" s="168">
        <v>141604</v>
      </c>
      <c r="H34" s="196">
        <v>0.92500000000000004</v>
      </c>
      <c r="I34" s="170"/>
      <c r="J34" s="170"/>
      <c r="K34" s="171">
        <v>2.9</v>
      </c>
      <c r="L34" s="171">
        <v>36.5</v>
      </c>
      <c r="M34" s="432">
        <v>102.5</v>
      </c>
      <c r="N34" s="433">
        <v>58.2</v>
      </c>
      <c r="O34" s="172">
        <v>70857</v>
      </c>
      <c r="P34" s="172">
        <v>259875</v>
      </c>
      <c r="Q34" s="6">
        <v>12303</v>
      </c>
      <c r="R34" s="56">
        <v>6933</v>
      </c>
      <c r="S34" s="173">
        <v>156</v>
      </c>
      <c r="T34" s="174">
        <v>5214</v>
      </c>
      <c r="U34" s="406" t="str">
        <f t="shared" si="0"/>
        <v>〇</v>
      </c>
      <c r="V34" s="8"/>
      <c r="W34" s="49"/>
      <c r="X34" s="49"/>
      <c r="Y34" s="49"/>
      <c r="Z34" s="49"/>
      <c r="AA34" s="49"/>
      <c r="AB34" s="49"/>
      <c r="AC34" s="49"/>
      <c r="AD34" s="49"/>
      <c r="AE34" s="49"/>
      <c r="AF34" s="49"/>
      <c r="AG34" s="49"/>
      <c r="AH34" s="49"/>
      <c r="AI34" s="49"/>
      <c r="AJ34" s="49"/>
      <c r="AK34" s="49"/>
      <c r="AL34" s="49"/>
      <c r="AM34" s="49"/>
      <c r="AN34" s="49"/>
      <c r="AO34" s="49"/>
      <c r="AP34" s="49"/>
    </row>
    <row r="35" spans="1:42" ht="18.75" customHeight="1">
      <c r="A35" s="465"/>
      <c r="B35" s="43">
        <v>29</v>
      </c>
      <c r="C35" s="175">
        <v>9011</v>
      </c>
      <c r="D35" s="176">
        <v>7839</v>
      </c>
      <c r="E35" s="177">
        <v>1507</v>
      </c>
      <c r="F35" s="176">
        <v>-3188</v>
      </c>
      <c r="G35" s="178">
        <v>168376</v>
      </c>
      <c r="H35" s="179">
        <v>0.91300000000000003</v>
      </c>
      <c r="I35" s="180"/>
      <c r="J35" s="180"/>
      <c r="K35" s="181">
        <v>2.9</v>
      </c>
      <c r="L35" s="181">
        <v>39</v>
      </c>
      <c r="M35" s="428">
        <v>98.4</v>
      </c>
      <c r="N35" s="429">
        <v>50.6</v>
      </c>
      <c r="O35" s="69">
        <v>50468</v>
      </c>
      <c r="P35" s="69">
        <v>264169</v>
      </c>
      <c r="Q35" s="8">
        <v>8425</v>
      </c>
      <c r="R35" s="60">
        <v>6238</v>
      </c>
      <c r="S35" s="182">
        <v>293</v>
      </c>
      <c r="T35" s="183">
        <v>1894</v>
      </c>
      <c r="U35" s="406" t="str">
        <f t="shared" si="0"/>
        <v>〇</v>
      </c>
      <c r="V35" s="8"/>
      <c r="W35" s="49"/>
      <c r="X35" s="49"/>
      <c r="Y35" s="49"/>
      <c r="Z35" s="49"/>
      <c r="AA35" s="49"/>
      <c r="AB35" s="49"/>
      <c r="AC35" s="49"/>
      <c r="AD35" s="49"/>
      <c r="AE35" s="49"/>
      <c r="AF35" s="49"/>
      <c r="AG35" s="49"/>
      <c r="AH35" s="49"/>
      <c r="AI35" s="49"/>
      <c r="AJ35" s="49"/>
      <c r="AK35" s="49"/>
      <c r="AL35" s="49"/>
      <c r="AM35" s="49"/>
      <c r="AN35" s="49"/>
      <c r="AO35" s="49"/>
      <c r="AP35" s="49"/>
    </row>
    <row r="36" spans="1:42" ht="18.75" customHeight="1">
      <c r="A36" s="465"/>
      <c r="B36" s="43">
        <v>30</v>
      </c>
      <c r="C36" s="175">
        <v>9221</v>
      </c>
      <c r="D36" s="176">
        <v>8164</v>
      </c>
      <c r="E36" s="177">
        <v>325</v>
      </c>
      <c r="F36" s="176">
        <v>-2671</v>
      </c>
      <c r="G36" s="178">
        <v>170359</v>
      </c>
      <c r="H36" s="179">
        <v>0.90300000000000002</v>
      </c>
      <c r="I36" s="180"/>
      <c r="J36" s="180"/>
      <c r="K36" s="181">
        <v>2.7</v>
      </c>
      <c r="L36" s="181">
        <v>33.299999999999997</v>
      </c>
      <c r="M36" s="428">
        <v>98.1</v>
      </c>
      <c r="N36" s="429">
        <v>54</v>
      </c>
      <c r="O36" s="69">
        <v>58551</v>
      </c>
      <c r="P36" s="69">
        <v>269917</v>
      </c>
      <c r="Q36" s="8">
        <v>15069</v>
      </c>
      <c r="R36" s="60">
        <v>7342</v>
      </c>
      <c r="S36" s="182">
        <v>334</v>
      </c>
      <c r="T36" s="183">
        <v>7393</v>
      </c>
      <c r="U36" s="406" t="str">
        <f t="shared" si="0"/>
        <v>〇</v>
      </c>
      <c r="V36" s="8"/>
      <c r="W36" s="49"/>
      <c r="X36" s="49"/>
      <c r="Y36" s="49"/>
      <c r="Z36" s="49"/>
      <c r="AA36" s="49"/>
      <c r="AB36" s="49"/>
      <c r="AC36" s="49"/>
      <c r="AD36" s="49"/>
      <c r="AE36" s="49"/>
      <c r="AF36" s="49"/>
      <c r="AG36" s="49"/>
      <c r="AH36" s="49"/>
      <c r="AI36" s="49"/>
      <c r="AJ36" s="49"/>
      <c r="AK36" s="49"/>
      <c r="AL36" s="49"/>
      <c r="AM36" s="49"/>
      <c r="AN36" s="49"/>
      <c r="AO36" s="49"/>
      <c r="AP36" s="49"/>
    </row>
    <row r="37" spans="1:42" ht="18.75" customHeight="1">
      <c r="A37" s="465"/>
      <c r="B37" s="43" t="s">
        <v>268</v>
      </c>
      <c r="C37" s="175">
        <v>10268</v>
      </c>
      <c r="D37" s="176">
        <v>9103</v>
      </c>
      <c r="E37" s="177">
        <v>939</v>
      </c>
      <c r="F37" s="176">
        <v>-3807</v>
      </c>
      <c r="G37" s="178">
        <v>172010</v>
      </c>
      <c r="H37" s="179">
        <v>0.88900000000000001</v>
      </c>
      <c r="I37" s="180"/>
      <c r="J37" s="180"/>
      <c r="K37" s="181">
        <v>2.7</v>
      </c>
      <c r="L37" s="181">
        <v>31.3</v>
      </c>
      <c r="M37" s="428">
        <v>99.8</v>
      </c>
      <c r="N37" s="429">
        <v>53.4</v>
      </c>
      <c r="O37" s="69">
        <v>59420</v>
      </c>
      <c r="P37" s="69">
        <v>272240</v>
      </c>
      <c r="Q37" s="8">
        <v>14443</v>
      </c>
      <c r="R37" s="60">
        <v>6796</v>
      </c>
      <c r="S37" s="182">
        <v>378</v>
      </c>
      <c r="T37" s="183">
        <v>7269</v>
      </c>
      <c r="U37" s="406" t="str">
        <f t="shared" si="0"/>
        <v>〇</v>
      </c>
      <c r="V37" s="8"/>
      <c r="W37" s="49"/>
      <c r="X37" s="49"/>
      <c r="Y37" s="49"/>
      <c r="Z37" s="49"/>
      <c r="AA37" s="49"/>
      <c r="AB37" s="49"/>
      <c r="AC37" s="49"/>
      <c r="AD37" s="49"/>
      <c r="AE37" s="49"/>
      <c r="AF37" s="49"/>
      <c r="AG37" s="49"/>
      <c r="AH37" s="49"/>
      <c r="AI37" s="49"/>
      <c r="AJ37" s="49"/>
      <c r="AK37" s="49"/>
      <c r="AL37" s="49"/>
      <c r="AM37" s="49"/>
      <c r="AN37" s="49"/>
      <c r="AO37" s="49"/>
      <c r="AP37" s="49"/>
    </row>
    <row r="38" spans="1:42" s="7" customFormat="1" ht="18.75" customHeight="1">
      <c r="A38" s="466"/>
      <c r="B38" s="44" t="s">
        <v>269</v>
      </c>
      <c r="C38" s="184">
        <v>11264</v>
      </c>
      <c r="D38" s="185">
        <v>10089</v>
      </c>
      <c r="E38" s="186">
        <v>986</v>
      </c>
      <c r="F38" s="185">
        <v>620</v>
      </c>
      <c r="G38" s="187">
        <v>175892</v>
      </c>
      <c r="H38" s="188">
        <v>0.88400000000000001</v>
      </c>
      <c r="I38" s="189"/>
      <c r="J38" s="189"/>
      <c r="K38" s="190">
        <v>2.6</v>
      </c>
      <c r="L38" s="197">
        <v>23.9</v>
      </c>
      <c r="M38" s="430">
        <v>98.2</v>
      </c>
      <c r="N38" s="431">
        <v>41.4</v>
      </c>
      <c r="O38" s="70">
        <v>45911</v>
      </c>
      <c r="P38" s="70">
        <v>273802</v>
      </c>
      <c r="Q38" s="64">
        <v>18549</v>
      </c>
      <c r="R38" s="65">
        <v>10930</v>
      </c>
      <c r="S38" s="192">
        <v>420</v>
      </c>
      <c r="T38" s="193">
        <v>7199</v>
      </c>
      <c r="U38" s="406" t="str">
        <f t="shared" si="0"/>
        <v>〇</v>
      </c>
      <c r="V38" s="198"/>
      <c r="W38" s="194"/>
      <c r="X38" s="49"/>
      <c r="Y38" s="49"/>
      <c r="Z38" s="49"/>
      <c r="AA38" s="49"/>
      <c r="AB38" s="49"/>
      <c r="AC38" s="49"/>
      <c r="AD38" s="49"/>
      <c r="AE38" s="49"/>
      <c r="AF38" s="49"/>
      <c r="AG38" s="49"/>
      <c r="AH38" s="49"/>
      <c r="AI38" s="49"/>
      <c r="AJ38" s="49"/>
      <c r="AK38" s="49"/>
      <c r="AL38" s="49"/>
      <c r="AM38" s="49"/>
      <c r="AN38" s="49"/>
      <c r="AO38" s="49"/>
      <c r="AP38" s="49"/>
    </row>
    <row r="39" spans="1:42" ht="18.75" customHeight="1">
      <c r="A39" s="499" t="s">
        <v>89</v>
      </c>
      <c r="B39" s="42">
        <v>28</v>
      </c>
      <c r="C39" s="165">
        <v>2209</v>
      </c>
      <c r="D39" s="166">
        <v>937</v>
      </c>
      <c r="E39" s="167">
        <v>-144</v>
      </c>
      <c r="F39" s="166">
        <v>-2143</v>
      </c>
      <c r="G39" s="168">
        <v>195004</v>
      </c>
      <c r="H39" s="169">
        <v>0.74299999999999999</v>
      </c>
      <c r="I39" s="170"/>
      <c r="J39" s="170"/>
      <c r="K39" s="171">
        <v>11.1</v>
      </c>
      <c r="L39" s="171">
        <v>139.6</v>
      </c>
      <c r="M39" s="432">
        <v>94.4</v>
      </c>
      <c r="N39" s="433">
        <v>47</v>
      </c>
      <c r="O39" s="172">
        <v>55552</v>
      </c>
      <c r="P39" s="172">
        <v>572533</v>
      </c>
      <c r="Q39" s="6">
        <v>5669</v>
      </c>
      <c r="R39" s="56">
        <v>3611</v>
      </c>
      <c r="S39" s="195">
        <v>19</v>
      </c>
      <c r="T39" s="174">
        <v>2039</v>
      </c>
      <c r="U39" s="406" t="str">
        <f t="shared" si="0"/>
        <v>〇</v>
      </c>
      <c r="V39" s="8"/>
      <c r="W39" s="49"/>
      <c r="X39" s="49"/>
      <c r="Y39" s="49"/>
      <c r="Z39" s="49"/>
      <c r="AA39" s="49"/>
      <c r="AB39" s="49"/>
      <c r="AC39" s="49"/>
      <c r="AD39" s="49"/>
      <c r="AE39" s="49"/>
      <c r="AF39" s="49"/>
      <c r="AG39" s="49"/>
      <c r="AH39" s="49"/>
      <c r="AI39" s="49"/>
      <c r="AJ39" s="49"/>
      <c r="AK39" s="49"/>
      <c r="AL39" s="49"/>
      <c r="AM39" s="49"/>
      <c r="AN39" s="49"/>
      <c r="AO39" s="49"/>
      <c r="AP39" s="49"/>
    </row>
    <row r="40" spans="1:42" ht="18.75" customHeight="1">
      <c r="A40" s="465"/>
      <c r="B40" s="43">
        <v>29</v>
      </c>
      <c r="C40" s="175">
        <v>3310</v>
      </c>
      <c r="D40" s="176">
        <v>3057</v>
      </c>
      <c r="E40" s="177">
        <v>2120</v>
      </c>
      <c r="F40" s="176">
        <v>320</v>
      </c>
      <c r="G40" s="178">
        <v>226767</v>
      </c>
      <c r="H40" s="179">
        <v>0.73</v>
      </c>
      <c r="I40" s="180"/>
      <c r="J40" s="180"/>
      <c r="K40" s="181">
        <v>10.9</v>
      </c>
      <c r="L40" s="181">
        <v>146.1</v>
      </c>
      <c r="M40" s="428">
        <v>92.4</v>
      </c>
      <c r="N40" s="429">
        <v>41</v>
      </c>
      <c r="O40" s="69">
        <v>51786</v>
      </c>
      <c r="P40" s="69">
        <v>600079</v>
      </c>
      <c r="Q40" s="8">
        <v>3378</v>
      </c>
      <c r="R40" s="60">
        <v>1812</v>
      </c>
      <c r="S40" s="143">
        <v>21</v>
      </c>
      <c r="T40" s="183">
        <v>1545</v>
      </c>
      <c r="U40" s="406" t="str">
        <f t="shared" si="0"/>
        <v>〇</v>
      </c>
      <c r="V40" s="8"/>
      <c r="W40" s="49"/>
      <c r="X40" s="49"/>
      <c r="Y40" s="49"/>
      <c r="Z40" s="49"/>
      <c r="AA40" s="49"/>
      <c r="AB40" s="49"/>
      <c r="AC40" s="49"/>
      <c r="AD40" s="49"/>
      <c r="AE40" s="49"/>
      <c r="AF40" s="49"/>
      <c r="AG40" s="49"/>
      <c r="AH40" s="49"/>
      <c r="AI40" s="49"/>
      <c r="AJ40" s="49"/>
      <c r="AK40" s="49"/>
      <c r="AL40" s="49"/>
      <c r="AM40" s="49"/>
      <c r="AN40" s="49"/>
      <c r="AO40" s="49"/>
      <c r="AP40" s="49"/>
    </row>
    <row r="41" spans="1:42" ht="18.75" customHeight="1">
      <c r="A41" s="465"/>
      <c r="B41" s="43">
        <v>30</v>
      </c>
      <c r="C41" s="175">
        <v>6183</v>
      </c>
      <c r="D41" s="176">
        <v>4777</v>
      </c>
      <c r="E41" s="177">
        <v>1720</v>
      </c>
      <c r="F41" s="176">
        <v>1920</v>
      </c>
      <c r="G41" s="178">
        <v>230122</v>
      </c>
      <c r="H41" s="179">
        <v>0.71599999999999997</v>
      </c>
      <c r="I41" s="180"/>
      <c r="J41" s="180"/>
      <c r="K41" s="181">
        <v>10.6</v>
      </c>
      <c r="L41" s="181">
        <v>138</v>
      </c>
      <c r="M41" s="428">
        <v>93.6</v>
      </c>
      <c r="N41" s="429">
        <v>50.7</v>
      </c>
      <c r="O41" s="69">
        <v>50596</v>
      </c>
      <c r="P41" s="69">
        <v>612971</v>
      </c>
      <c r="Q41" s="8">
        <v>3675</v>
      </c>
      <c r="R41" s="60">
        <v>2012</v>
      </c>
      <c r="S41" s="182">
        <v>27</v>
      </c>
      <c r="T41" s="183">
        <v>1636</v>
      </c>
      <c r="U41" s="406" t="str">
        <f t="shared" si="0"/>
        <v>〇</v>
      </c>
      <c r="V41" s="8"/>
      <c r="W41" s="49"/>
      <c r="X41" s="49"/>
      <c r="Y41" s="49"/>
      <c r="Z41" s="49"/>
      <c r="AA41" s="49"/>
      <c r="AB41" s="49"/>
      <c r="AC41" s="49"/>
      <c r="AD41" s="49"/>
      <c r="AE41" s="49"/>
      <c r="AF41" s="49"/>
      <c r="AG41" s="49"/>
      <c r="AH41" s="49"/>
      <c r="AI41" s="49"/>
      <c r="AJ41" s="49"/>
      <c r="AK41" s="49"/>
      <c r="AL41" s="49"/>
      <c r="AM41" s="49"/>
      <c r="AN41" s="49"/>
      <c r="AO41" s="49"/>
      <c r="AP41" s="49"/>
    </row>
    <row r="42" spans="1:42" ht="18.75" customHeight="1">
      <c r="A42" s="465"/>
      <c r="B42" s="43" t="s">
        <v>268</v>
      </c>
      <c r="C42" s="175">
        <v>4605</v>
      </c>
      <c r="D42" s="176">
        <v>3941</v>
      </c>
      <c r="E42" s="177">
        <v>-836</v>
      </c>
      <c r="F42" s="176">
        <v>1665</v>
      </c>
      <c r="G42" s="178">
        <v>229508</v>
      </c>
      <c r="H42" s="179">
        <v>0.7</v>
      </c>
      <c r="I42" s="180"/>
      <c r="J42" s="180"/>
      <c r="K42" s="181">
        <v>10.5</v>
      </c>
      <c r="L42" s="181">
        <v>139.6</v>
      </c>
      <c r="M42" s="428">
        <v>94.9</v>
      </c>
      <c r="N42" s="181">
        <v>43.1</v>
      </c>
      <c r="O42" s="69">
        <v>58856</v>
      </c>
      <c r="P42" s="69">
        <v>630439</v>
      </c>
      <c r="Q42" s="8">
        <v>6216</v>
      </c>
      <c r="R42" s="60">
        <v>4513</v>
      </c>
      <c r="S42" s="182">
        <v>33</v>
      </c>
      <c r="T42" s="183">
        <v>1670</v>
      </c>
      <c r="U42" s="406" t="str">
        <f t="shared" si="0"/>
        <v>〇</v>
      </c>
      <c r="V42" s="8"/>
      <c r="W42" s="49"/>
      <c r="X42" s="49"/>
      <c r="Y42" s="49"/>
      <c r="Z42" s="49"/>
      <c r="AA42" s="49"/>
      <c r="AB42" s="49"/>
      <c r="AC42" s="49"/>
      <c r="AD42" s="49"/>
      <c r="AE42" s="49"/>
      <c r="AF42" s="49"/>
      <c r="AG42" s="49"/>
      <c r="AH42" s="49"/>
      <c r="AI42" s="49"/>
      <c r="AJ42" s="49"/>
      <c r="AK42" s="49"/>
      <c r="AL42" s="49"/>
      <c r="AM42" s="49"/>
      <c r="AN42" s="49"/>
      <c r="AO42" s="49"/>
      <c r="AP42" s="49"/>
    </row>
    <row r="43" spans="1:42" s="7" customFormat="1" ht="18.75" customHeight="1">
      <c r="A43" s="466"/>
      <c r="B43" s="44" t="s">
        <v>269</v>
      </c>
      <c r="C43" s="184">
        <v>6578</v>
      </c>
      <c r="D43" s="185">
        <v>3569</v>
      </c>
      <c r="E43" s="186">
        <v>-371</v>
      </c>
      <c r="F43" s="185">
        <v>-1396</v>
      </c>
      <c r="G43" s="187">
        <v>233710</v>
      </c>
      <c r="H43" s="188">
        <v>0.69599999999999995</v>
      </c>
      <c r="I43" s="189"/>
      <c r="J43" s="189"/>
      <c r="K43" s="190">
        <v>10.9</v>
      </c>
      <c r="L43" s="197">
        <v>134.69999999999999</v>
      </c>
      <c r="M43" s="430">
        <v>94.7</v>
      </c>
      <c r="N43" s="431">
        <v>34.299999999999997</v>
      </c>
      <c r="O43" s="70">
        <v>58557</v>
      </c>
      <c r="P43" s="70">
        <v>639824</v>
      </c>
      <c r="Q43" s="64">
        <v>5445</v>
      </c>
      <c r="R43" s="65">
        <v>3487</v>
      </c>
      <c r="S43" s="192">
        <v>34</v>
      </c>
      <c r="T43" s="193">
        <v>1924</v>
      </c>
      <c r="U43" s="406" t="str">
        <f t="shared" si="0"/>
        <v>〇</v>
      </c>
      <c r="V43" s="198"/>
      <c r="W43" s="194"/>
      <c r="X43" s="49"/>
      <c r="Y43" s="49"/>
      <c r="Z43" s="49"/>
      <c r="AA43" s="49"/>
      <c r="AB43" s="49"/>
      <c r="AC43" s="49"/>
      <c r="AD43" s="49"/>
      <c r="AE43" s="49"/>
      <c r="AF43" s="49"/>
      <c r="AG43" s="49"/>
      <c r="AH43" s="49"/>
      <c r="AI43" s="49"/>
      <c r="AJ43" s="49"/>
      <c r="AK43" s="49"/>
      <c r="AL43" s="49"/>
      <c r="AM43" s="49"/>
      <c r="AN43" s="49"/>
      <c r="AO43" s="49"/>
      <c r="AP43" s="49"/>
    </row>
    <row r="44" spans="1:42" ht="18.75" customHeight="1">
      <c r="A44" s="499" t="s">
        <v>52</v>
      </c>
      <c r="B44" s="42">
        <v>28</v>
      </c>
      <c r="C44" s="281">
        <v>5473</v>
      </c>
      <c r="D44" s="211">
        <v>3396</v>
      </c>
      <c r="E44" s="168">
        <v>-811</v>
      </c>
      <c r="F44" s="211">
        <v>-810</v>
      </c>
      <c r="G44" s="168">
        <v>163647</v>
      </c>
      <c r="H44" s="169">
        <v>0.91600000000000004</v>
      </c>
      <c r="I44" s="170"/>
      <c r="J44" s="170"/>
      <c r="K44" s="171">
        <v>7.9</v>
      </c>
      <c r="L44" s="171">
        <v>46.4</v>
      </c>
      <c r="M44" s="432">
        <v>93.8</v>
      </c>
      <c r="N44" s="171">
        <v>54.1</v>
      </c>
      <c r="O44" s="172">
        <v>31352</v>
      </c>
      <c r="P44" s="172">
        <v>420314</v>
      </c>
      <c r="Q44" s="6">
        <v>29387</v>
      </c>
      <c r="R44" s="56">
        <v>8592</v>
      </c>
      <c r="S44" s="173">
        <v>2669</v>
      </c>
      <c r="T44" s="174">
        <v>18126</v>
      </c>
      <c r="U44" s="406" t="str">
        <f t="shared" si="0"/>
        <v>〇</v>
      </c>
      <c r="V44" s="8"/>
      <c r="W44" s="49"/>
      <c r="X44" s="49"/>
      <c r="Y44" s="49"/>
      <c r="Z44" s="49"/>
      <c r="AA44" s="49"/>
      <c r="AB44" s="49"/>
      <c r="AC44" s="49"/>
      <c r="AD44" s="49"/>
      <c r="AE44" s="49"/>
      <c r="AF44" s="49"/>
      <c r="AG44" s="49"/>
      <c r="AH44" s="49"/>
      <c r="AI44" s="49"/>
      <c r="AJ44" s="49"/>
      <c r="AK44" s="49"/>
      <c r="AL44" s="49"/>
      <c r="AM44" s="49"/>
      <c r="AN44" s="49"/>
      <c r="AO44" s="49"/>
      <c r="AP44" s="49"/>
    </row>
    <row r="45" spans="1:42" ht="18.75" customHeight="1">
      <c r="A45" s="465"/>
      <c r="B45" s="43">
        <v>29</v>
      </c>
      <c r="C45" s="282">
        <v>6726</v>
      </c>
      <c r="D45" s="283">
        <v>4571</v>
      </c>
      <c r="E45" s="284">
        <v>1175</v>
      </c>
      <c r="F45" s="283">
        <v>1176</v>
      </c>
      <c r="G45" s="284">
        <v>186501</v>
      </c>
      <c r="H45" s="179">
        <v>0.91100000000000003</v>
      </c>
      <c r="I45" s="180"/>
      <c r="J45" s="180"/>
      <c r="K45" s="181">
        <v>7.3</v>
      </c>
      <c r="L45" s="181">
        <v>56.9</v>
      </c>
      <c r="M45" s="428">
        <v>94</v>
      </c>
      <c r="N45" s="434">
        <v>48.3</v>
      </c>
      <c r="O45" s="69">
        <v>26145</v>
      </c>
      <c r="P45" s="69">
        <v>426794</v>
      </c>
      <c r="Q45" s="210">
        <v>28845</v>
      </c>
      <c r="R45" s="60">
        <v>8592</v>
      </c>
      <c r="S45" s="182">
        <v>2669</v>
      </c>
      <c r="T45" s="183">
        <v>17584</v>
      </c>
      <c r="U45" s="406" t="str">
        <f t="shared" si="0"/>
        <v>〇</v>
      </c>
      <c r="V45" s="8"/>
      <c r="W45" s="49"/>
      <c r="X45" s="49"/>
      <c r="Y45" s="49"/>
      <c r="Z45" s="49"/>
      <c r="AA45" s="49"/>
      <c r="AB45" s="49"/>
      <c r="AC45" s="49"/>
      <c r="AD45" s="49"/>
      <c r="AE45" s="49"/>
      <c r="AF45" s="49"/>
      <c r="AG45" s="49"/>
      <c r="AH45" s="49"/>
      <c r="AI45" s="49"/>
      <c r="AJ45" s="49"/>
      <c r="AK45" s="49"/>
      <c r="AL45" s="49"/>
      <c r="AM45" s="49"/>
      <c r="AN45" s="49"/>
      <c r="AO45" s="49"/>
      <c r="AP45" s="49"/>
    </row>
    <row r="46" spans="1:42" ht="18.75" customHeight="1">
      <c r="A46" s="465"/>
      <c r="B46" s="43">
        <v>30</v>
      </c>
      <c r="C46" s="282">
        <v>8259</v>
      </c>
      <c r="D46" s="283">
        <v>5354</v>
      </c>
      <c r="E46" s="284">
        <v>783</v>
      </c>
      <c r="F46" s="283">
        <v>755</v>
      </c>
      <c r="G46" s="284">
        <v>188209</v>
      </c>
      <c r="H46" s="179">
        <v>0.90300000000000002</v>
      </c>
      <c r="I46" s="180"/>
      <c r="J46" s="180"/>
      <c r="K46" s="181">
        <v>6.7</v>
      </c>
      <c r="L46" s="181">
        <v>48.8</v>
      </c>
      <c r="M46" s="428">
        <v>92.6</v>
      </c>
      <c r="N46" s="429">
        <v>53.4</v>
      </c>
      <c r="O46" s="69">
        <v>27993</v>
      </c>
      <c r="P46" s="69">
        <v>428903</v>
      </c>
      <c r="Q46" s="210">
        <v>28440</v>
      </c>
      <c r="R46" s="60">
        <v>8564</v>
      </c>
      <c r="S46" s="182">
        <v>2670</v>
      </c>
      <c r="T46" s="183">
        <v>17206</v>
      </c>
      <c r="U46" s="406" t="str">
        <f t="shared" si="0"/>
        <v>〇</v>
      </c>
      <c r="V46" s="8"/>
      <c r="W46" s="49"/>
      <c r="X46" s="49"/>
      <c r="Y46" s="49"/>
      <c r="Z46" s="49"/>
      <c r="AA46" s="49"/>
      <c r="AB46" s="49"/>
      <c r="AC46" s="49"/>
      <c r="AD46" s="49"/>
      <c r="AE46" s="49"/>
      <c r="AF46" s="49"/>
      <c r="AG46" s="49"/>
      <c r="AH46" s="49"/>
      <c r="AI46" s="49"/>
      <c r="AJ46" s="49"/>
      <c r="AK46" s="49"/>
      <c r="AL46" s="49"/>
      <c r="AM46" s="49"/>
      <c r="AN46" s="49"/>
      <c r="AO46" s="49"/>
      <c r="AP46" s="49"/>
    </row>
    <row r="47" spans="1:42" ht="18.75" customHeight="1">
      <c r="A47" s="465"/>
      <c r="B47" s="43" t="s">
        <v>268</v>
      </c>
      <c r="C47" s="282">
        <v>8115</v>
      </c>
      <c r="D47" s="283">
        <v>5106</v>
      </c>
      <c r="E47" s="284">
        <v>-248</v>
      </c>
      <c r="F47" s="283">
        <v>-213</v>
      </c>
      <c r="G47" s="284">
        <v>187789</v>
      </c>
      <c r="H47" s="179">
        <v>0.89100000000000001</v>
      </c>
      <c r="I47" s="180"/>
      <c r="J47" s="180"/>
      <c r="K47" s="181">
        <v>6.4</v>
      </c>
      <c r="L47" s="181">
        <v>48.9</v>
      </c>
      <c r="M47" s="428">
        <v>94.7</v>
      </c>
      <c r="N47" s="429">
        <v>53.1</v>
      </c>
      <c r="O47" s="69">
        <v>26031</v>
      </c>
      <c r="P47" s="69">
        <v>433627</v>
      </c>
      <c r="Q47" s="210">
        <v>27623</v>
      </c>
      <c r="R47" s="60">
        <v>8599</v>
      </c>
      <c r="S47" s="182">
        <v>2670</v>
      </c>
      <c r="T47" s="183">
        <v>16353</v>
      </c>
      <c r="U47" s="406" t="str">
        <f t="shared" si="0"/>
        <v>✖</v>
      </c>
      <c r="V47" s="8"/>
      <c r="W47" s="49"/>
      <c r="X47" s="49"/>
      <c r="Y47" s="49"/>
      <c r="Z47" s="49"/>
      <c r="AA47" s="49"/>
      <c r="AB47" s="49"/>
      <c r="AC47" s="49"/>
      <c r="AD47" s="49"/>
      <c r="AE47" s="49"/>
      <c r="AF47" s="49"/>
      <c r="AG47" s="49"/>
      <c r="AH47" s="49"/>
      <c r="AI47" s="49"/>
      <c r="AJ47" s="49"/>
      <c r="AK47" s="49"/>
      <c r="AL47" s="49"/>
      <c r="AM47" s="49"/>
      <c r="AN47" s="49"/>
      <c r="AO47" s="49"/>
      <c r="AP47" s="49"/>
    </row>
    <row r="48" spans="1:42" s="7" customFormat="1" ht="18.75" customHeight="1">
      <c r="A48" s="466"/>
      <c r="B48" s="44" t="s">
        <v>269</v>
      </c>
      <c r="C48" s="285">
        <v>8376</v>
      </c>
      <c r="D48" s="286">
        <v>5343</v>
      </c>
      <c r="E48" s="187">
        <v>237</v>
      </c>
      <c r="F48" s="286">
        <v>258</v>
      </c>
      <c r="G48" s="187">
        <v>190502</v>
      </c>
      <c r="H48" s="188">
        <v>0.88800000000000001</v>
      </c>
      <c r="I48" s="189"/>
      <c r="J48" s="189"/>
      <c r="K48" s="191">
        <v>6.5</v>
      </c>
      <c r="L48" s="191">
        <v>48.8</v>
      </c>
      <c r="M48" s="430">
        <v>94.6</v>
      </c>
      <c r="N48" s="431">
        <v>40.5</v>
      </c>
      <c r="O48" s="70">
        <v>22608</v>
      </c>
      <c r="P48" s="70">
        <v>440435</v>
      </c>
      <c r="Q48" s="64">
        <v>29359</v>
      </c>
      <c r="R48" s="65">
        <v>8620</v>
      </c>
      <c r="S48" s="192">
        <v>2671</v>
      </c>
      <c r="T48" s="193">
        <v>18068</v>
      </c>
      <c r="U48" s="406" t="str">
        <f t="shared" si="0"/>
        <v>〇</v>
      </c>
      <c r="V48" s="199"/>
      <c r="W48" s="194"/>
      <c r="X48" s="49"/>
      <c r="Y48" s="49"/>
      <c r="Z48" s="49"/>
      <c r="AA48" s="49"/>
      <c r="AB48" s="49"/>
      <c r="AC48" s="49"/>
      <c r="AD48" s="49"/>
      <c r="AE48" s="49"/>
      <c r="AF48" s="49"/>
      <c r="AG48" s="49"/>
      <c r="AH48" s="49"/>
      <c r="AI48" s="49"/>
      <c r="AJ48" s="49"/>
      <c r="AK48" s="49"/>
      <c r="AL48" s="49"/>
      <c r="AM48" s="49"/>
      <c r="AN48" s="49"/>
      <c r="AO48" s="49"/>
      <c r="AP48" s="49"/>
    </row>
    <row r="49" spans="1:42" ht="18.75" customHeight="1">
      <c r="A49" s="499" t="s">
        <v>90</v>
      </c>
      <c r="B49" s="42">
        <v>28</v>
      </c>
      <c r="C49" s="165">
        <v>9210</v>
      </c>
      <c r="D49" s="166">
        <v>6914</v>
      </c>
      <c r="E49" s="167">
        <v>-729</v>
      </c>
      <c r="F49" s="166">
        <v>-701</v>
      </c>
      <c r="G49" s="168">
        <v>178456</v>
      </c>
      <c r="H49" s="169">
        <v>0.89200000000000002</v>
      </c>
      <c r="I49" s="170"/>
      <c r="J49" s="170"/>
      <c r="K49" s="171">
        <v>8.4</v>
      </c>
      <c r="L49" s="293" t="s">
        <v>21</v>
      </c>
      <c r="M49" s="432">
        <v>93</v>
      </c>
      <c r="N49" s="432">
        <v>54.2</v>
      </c>
      <c r="O49" s="172">
        <v>63349</v>
      </c>
      <c r="P49" s="172">
        <v>257676</v>
      </c>
      <c r="Q49" s="6">
        <v>37429</v>
      </c>
      <c r="R49" s="56">
        <v>15169</v>
      </c>
      <c r="S49" s="173">
        <v>872</v>
      </c>
      <c r="T49" s="174">
        <v>21388</v>
      </c>
      <c r="U49" s="406" t="str">
        <f t="shared" si="0"/>
        <v>〇</v>
      </c>
      <c r="V49" s="8"/>
      <c r="W49" s="49"/>
      <c r="X49" s="49"/>
      <c r="Y49" s="49"/>
      <c r="Z49" s="49"/>
      <c r="AA49" s="49"/>
      <c r="AB49" s="49"/>
      <c r="AC49" s="49"/>
      <c r="AD49" s="49"/>
      <c r="AE49" s="49"/>
      <c r="AF49" s="49"/>
      <c r="AG49" s="49"/>
      <c r="AH49" s="49"/>
      <c r="AI49" s="49"/>
      <c r="AJ49" s="49"/>
      <c r="AK49" s="49"/>
      <c r="AL49" s="49"/>
      <c r="AM49" s="49"/>
      <c r="AN49" s="49"/>
      <c r="AO49" s="49"/>
      <c r="AP49" s="49"/>
    </row>
    <row r="50" spans="1:42" ht="18.75" customHeight="1">
      <c r="A50" s="450"/>
      <c r="B50" s="43">
        <v>29</v>
      </c>
      <c r="C50" s="175">
        <v>8378</v>
      </c>
      <c r="D50" s="176">
        <v>6491</v>
      </c>
      <c r="E50" s="177">
        <v>-423</v>
      </c>
      <c r="F50" s="176">
        <v>-391</v>
      </c>
      <c r="G50" s="178">
        <v>208723</v>
      </c>
      <c r="H50" s="179">
        <v>0.88500000000000001</v>
      </c>
      <c r="I50" s="180"/>
      <c r="J50" s="180"/>
      <c r="K50" s="181">
        <v>7.4</v>
      </c>
      <c r="L50" s="143" t="s">
        <v>21</v>
      </c>
      <c r="M50" s="428">
        <v>91.6</v>
      </c>
      <c r="N50" s="429">
        <v>48.5</v>
      </c>
      <c r="O50" s="69">
        <v>139175</v>
      </c>
      <c r="P50" s="69">
        <v>259383</v>
      </c>
      <c r="Q50" s="8">
        <v>41703</v>
      </c>
      <c r="R50" s="60">
        <v>15200</v>
      </c>
      <c r="S50" s="182">
        <v>950</v>
      </c>
      <c r="T50" s="183">
        <v>25553</v>
      </c>
      <c r="U50" s="406" t="str">
        <f t="shared" si="0"/>
        <v>〇</v>
      </c>
      <c r="V50" s="8"/>
      <c r="W50" s="49"/>
      <c r="X50" s="49"/>
      <c r="Y50" s="49"/>
      <c r="Z50" s="49"/>
      <c r="AA50" s="49"/>
      <c r="AB50" s="49"/>
      <c r="AC50" s="49"/>
      <c r="AD50" s="49"/>
      <c r="AE50" s="49"/>
      <c r="AF50" s="49"/>
      <c r="AG50" s="49"/>
      <c r="AH50" s="49"/>
      <c r="AI50" s="49"/>
      <c r="AJ50" s="49"/>
      <c r="AK50" s="49"/>
      <c r="AL50" s="49"/>
      <c r="AM50" s="49"/>
      <c r="AN50" s="49"/>
      <c r="AO50" s="49"/>
      <c r="AP50" s="49"/>
    </row>
    <row r="51" spans="1:42" ht="18.75" customHeight="1">
      <c r="A51" s="450"/>
      <c r="B51" s="43">
        <v>30</v>
      </c>
      <c r="C51" s="175">
        <v>10225</v>
      </c>
      <c r="D51" s="176">
        <v>6025</v>
      </c>
      <c r="E51" s="177">
        <v>-466</v>
      </c>
      <c r="F51" s="176">
        <v>-442</v>
      </c>
      <c r="G51" s="178">
        <v>212828</v>
      </c>
      <c r="H51" s="179">
        <v>0.879</v>
      </c>
      <c r="I51" s="180"/>
      <c r="J51" s="180"/>
      <c r="K51" s="181">
        <v>6.5</v>
      </c>
      <c r="L51" s="143" t="s">
        <v>21</v>
      </c>
      <c r="M51" s="428">
        <v>89.8</v>
      </c>
      <c r="N51" s="429">
        <v>53.6</v>
      </c>
      <c r="O51" s="69">
        <v>144125</v>
      </c>
      <c r="P51" s="69">
        <v>256902</v>
      </c>
      <c r="Q51" s="8">
        <v>46120</v>
      </c>
      <c r="R51" s="60">
        <v>15225</v>
      </c>
      <c r="S51" s="182">
        <v>1031</v>
      </c>
      <c r="T51" s="183">
        <v>29863</v>
      </c>
      <c r="U51" s="406" t="str">
        <f t="shared" si="0"/>
        <v>✖</v>
      </c>
      <c r="V51" s="8"/>
      <c r="W51" s="49"/>
      <c r="X51" s="49"/>
      <c r="Y51" s="49"/>
      <c r="Z51" s="49"/>
      <c r="AA51" s="49"/>
      <c r="AB51" s="49"/>
      <c r="AC51" s="49"/>
      <c r="AD51" s="49"/>
      <c r="AE51" s="49"/>
      <c r="AF51" s="49"/>
      <c r="AG51" s="49"/>
      <c r="AH51" s="49"/>
      <c r="AI51" s="49"/>
      <c r="AJ51" s="49"/>
      <c r="AK51" s="49"/>
      <c r="AL51" s="49"/>
      <c r="AM51" s="49"/>
      <c r="AN51" s="49"/>
      <c r="AO51" s="49"/>
      <c r="AP51" s="49"/>
    </row>
    <row r="52" spans="1:42" ht="18.75" customHeight="1">
      <c r="A52" s="450"/>
      <c r="B52" s="43" t="s">
        <v>268</v>
      </c>
      <c r="C52" s="175">
        <v>9748</v>
      </c>
      <c r="D52" s="176">
        <v>5939</v>
      </c>
      <c r="E52" s="177">
        <v>-86</v>
      </c>
      <c r="F52" s="176">
        <v>-3745</v>
      </c>
      <c r="G52" s="178">
        <v>213100</v>
      </c>
      <c r="H52" s="179">
        <v>0.87</v>
      </c>
      <c r="I52" s="180"/>
      <c r="J52" s="180"/>
      <c r="K52" s="181">
        <v>5.5</v>
      </c>
      <c r="L52" s="143" t="s">
        <v>21</v>
      </c>
      <c r="M52" s="428">
        <v>92.7</v>
      </c>
      <c r="N52" s="429">
        <v>53.9</v>
      </c>
      <c r="O52" s="69">
        <v>137076</v>
      </c>
      <c r="P52" s="69">
        <v>255173</v>
      </c>
      <c r="Q52" s="8">
        <v>45402</v>
      </c>
      <c r="R52" s="60">
        <v>11546</v>
      </c>
      <c r="S52" s="182">
        <v>1010</v>
      </c>
      <c r="T52" s="183">
        <v>32846</v>
      </c>
      <c r="U52" s="406" t="str">
        <f t="shared" si="0"/>
        <v>〇</v>
      </c>
      <c r="V52" s="8"/>
      <c r="W52" s="49"/>
      <c r="X52" s="49"/>
      <c r="Y52" s="49"/>
      <c r="Z52" s="49"/>
      <c r="AA52" s="49"/>
      <c r="AB52" s="49"/>
      <c r="AC52" s="49"/>
      <c r="AD52" s="49"/>
      <c r="AE52" s="49"/>
      <c r="AF52" s="49"/>
      <c r="AG52" s="49"/>
      <c r="AH52" s="49"/>
      <c r="AI52" s="49"/>
      <c r="AJ52" s="49"/>
      <c r="AK52" s="49"/>
      <c r="AL52" s="49"/>
      <c r="AM52" s="49"/>
      <c r="AN52" s="49"/>
      <c r="AO52" s="49"/>
      <c r="AP52" s="49"/>
    </row>
    <row r="53" spans="1:42" s="7" customFormat="1" ht="18.75" customHeight="1">
      <c r="A53" s="451"/>
      <c r="B53" s="44" t="s">
        <v>269</v>
      </c>
      <c r="C53" s="184">
        <v>11003</v>
      </c>
      <c r="D53" s="185">
        <v>6480</v>
      </c>
      <c r="E53" s="186">
        <v>541</v>
      </c>
      <c r="F53" s="185">
        <v>-238</v>
      </c>
      <c r="G53" s="187">
        <v>216034</v>
      </c>
      <c r="H53" s="188">
        <v>0.86799999999999999</v>
      </c>
      <c r="I53" s="189"/>
      <c r="J53" s="189"/>
      <c r="K53" s="190">
        <v>5.0999999999999996</v>
      </c>
      <c r="L53" s="140" t="s">
        <v>21</v>
      </c>
      <c r="M53" s="430">
        <v>92.5</v>
      </c>
      <c r="N53" s="431">
        <v>40.6</v>
      </c>
      <c r="O53" s="70">
        <v>131827</v>
      </c>
      <c r="P53" s="70">
        <v>257561</v>
      </c>
      <c r="Q53" s="64">
        <v>42883</v>
      </c>
      <c r="R53" s="65">
        <v>10767</v>
      </c>
      <c r="S53" s="192">
        <v>590</v>
      </c>
      <c r="T53" s="193">
        <v>31526</v>
      </c>
      <c r="U53" s="406" t="str">
        <f t="shared" si="0"/>
        <v>〇</v>
      </c>
      <c r="V53" s="194"/>
      <c r="W53" s="194"/>
      <c r="X53" s="49"/>
      <c r="Y53" s="49"/>
      <c r="Z53" s="49"/>
      <c r="AA53" s="49"/>
      <c r="AB53" s="49"/>
      <c r="AC53" s="49"/>
      <c r="AD53" s="49"/>
      <c r="AE53" s="49"/>
      <c r="AF53" s="49"/>
      <c r="AG53" s="49"/>
      <c r="AH53" s="49"/>
      <c r="AI53" s="49"/>
      <c r="AJ53" s="49"/>
      <c r="AK53" s="49"/>
      <c r="AL53" s="49"/>
      <c r="AM53" s="49"/>
      <c r="AN53" s="49"/>
      <c r="AO53" s="49"/>
      <c r="AP53" s="49"/>
    </row>
    <row r="54" spans="1:42" ht="18.75" customHeight="1">
      <c r="A54" s="499" t="s">
        <v>54</v>
      </c>
      <c r="B54" s="42">
        <v>28</v>
      </c>
      <c r="C54" s="165">
        <v>12066</v>
      </c>
      <c r="D54" s="166">
        <v>3025</v>
      </c>
      <c r="E54" s="167">
        <v>-3132</v>
      </c>
      <c r="F54" s="166">
        <v>-1762</v>
      </c>
      <c r="G54" s="168">
        <v>566986</v>
      </c>
      <c r="H54" s="169">
        <v>0.98699999999999999</v>
      </c>
      <c r="I54" s="170"/>
      <c r="J54" s="170"/>
      <c r="K54" s="171">
        <v>11.8</v>
      </c>
      <c r="L54" s="171">
        <v>138.80000000000001</v>
      </c>
      <c r="M54" s="432">
        <v>99.8</v>
      </c>
      <c r="N54" s="435">
        <v>65.400000000000006</v>
      </c>
      <c r="O54" s="172">
        <v>178758</v>
      </c>
      <c r="P54" s="172">
        <v>1489908</v>
      </c>
      <c r="Q54" s="6">
        <v>42406</v>
      </c>
      <c r="R54" s="56">
        <v>14067</v>
      </c>
      <c r="S54" s="173">
        <v>9302</v>
      </c>
      <c r="T54" s="174">
        <v>19037</v>
      </c>
      <c r="U54" s="406" t="str">
        <f t="shared" si="0"/>
        <v>〇</v>
      </c>
      <c r="V54" s="8"/>
      <c r="W54" s="49"/>
      <c r="X54" s="49"/>
      <c r="Y54" s="49"/>
      <c r="Z54" s="49"/>
      <c r="AA54" s="49"/>
      <c r="AB54" s="49"/>
      <c r="AC54" s="49"/>
      <c r="AD54" s="49"/>
      <c r="AE54" s="49"/>
      <c r="AF54" s="49"/>
      <c r="AG54" s="49"/>
      <c r="AH54" s="49"/>
      <c r="AI54" s="49"/>
      <c r="AJ54" s="49"/>
      <c r="AK54" s="49"/>
      <c r="AL54" s="49"/>
      <c r="AM54" s="49"/>
      <c r="AN54" s="49"/>
      <c r="AO54" s="49"/>
      <c r="AP54" s="49"/>
    </row>
    <row r="55" spans="1:42" ht="18.75" customHeight="1">
      <c r="A55" s="465"/>
      <c r="B55" s="43">
        <v>29</v>
      </c>
      <c r="C55" s="175">
        <v>6412</v>
      </c>
      <c r="D55" s="176">
        <v>3134</v>
      </c>
      <c r="E55" s="177">
        <v>109</v>
      </c>
      <c r="F55" s="176">
        <v>1820</v>
      </c>
      <c r="G55" s="178">
        <v>642220</v>
      </c>
      <c r="H55" s="179">
        <v>0.98499999999999999</v>
      </c>
      <c r="I55" s="180"/>
      <c r="J55" s="180"/>
      <c r="K55" s="181">
        <v>10.5</v>
      </c>
      <c r="L55" s="181">
        <v>125</v>
      </c>
      <c r="M55" s="428">
        <v>99.2</v>
      </c>
      <c r="N55" s="434">
        <v>60.4</v>
      </c>
      <c r="O55" s="69">
        <v>176998</v>
      </c>
      <c r="P55" s="69">
        <v>1444060</v>
      </c>
      <c r="Q55" s="69">
        <v>40751</v>
      </c>
      <c r="R55" s="60">
        <v>15667</v>
      </c>
      <c r="S55" s="182">
        <v>8976</v>
      </c>
      <c r="T55" s="183">
        <v>16108</v>
      </c>
      <c r="U55" s="406" t="str">
        <f t="shared" si="0"/>
        <v>〇</v>
      </c>
      <c r="V55" s="8"/>
      <c r="W55" s="49"/>
      <c r="X55" s="49"/>
      <c r="Y55" s="49"/>
      <c r="Z55" s="49"/>
      <c r="AA55" s="49"/>
      <c r="AB55" s="49"/>
      <c r="AC55" s="49"/>
      <c r="AD55" s="49"/>
      <c r="AE55" s="49"/>
      <c r="AF55" s="49"/>
      <c r="AG55" s="49"/>
      <c r="AH55" s="49"/>
      <c r="AI55" s="49"/>
      <c r="AJ55" s="49"/>
      <c r="AK55" s="49"/>
      <c r="AL55" s="49"/>
      <c r="AM55" s="49"/>
      <c r="AN55" s="49"/>
      <c r="AO55" s="49"/>
      <c r="AP55" s="49"/>
    </row>
    <row r="56" spans="1:42" ht="18.75" customHeight="1">
      <c r="A56" s="465"/>
      <c r="B56" s="43">
        <v>30</v>
      </c>
      <c r="C56" s="175">
        <v>8419</v>
      </c>
      <c r="D56" s="176">
        <v>4893</v>
      </c>
      <c r="E56" s="177">
        <v>1759</v>
      </c>
      <c r="F56" s="176">
        <v>2066</v>
      </c>
      <c r="G56" s="178">
        <v>644499</v>
      </c>
      <c r="H56" s="179">
        <v>0.98499999999999999</v>
      </c>
      <c r="I56" s="180"/>
      <c r="J56" s="180"/>
      <c r="K56" s="181">
        <v>9.4</v>
      </c>
      <c r="L56" s="181">
        <v>118.2</v>
      </c>
      <c r="M56" s="428">
        <v>98</v>
      </c>
      <c r="N56" s="436">
        <v>64.599999999999994</v>
      </c>
      <c r="O56" s="69">
        <v>178761</v>
      </c>
      <c r="P56" s="69">
        <v>1410359</v>
      </c>
      <c r="Q56" s="8">
        <v>44090</v>
      </c>
      <c r="R56" s="60">
        <v>16688</v>
      </c>
      <c r="S56" s="182">
        <v>8357</v>
      </c>
      <c r="T56" s="183">
        <v>19045</v>
      </c>
      <c r="U56" s="406" t="str">
        <f t="shared" si="0"/>
        <v>〇</v>
      </c>
      <c r="V56" s="8"/>
      <c r="W56" s="49"/>
      <c r="X56" s="49"/>
      <c r="Y56" s="49"/>
      <c r="Z56" s="49"/>
      <c r="AA56" s="49"/>
      <c r="AB56" s="49"/>
      <c r="AC56" s="49"/>
      <c r="AD56" s="49"/>
      <c r="AE56" s="49"/>
      <c r="AF56" s="49"/>
      <c r="AG56" s="49"/>
      <c r="AH56" s="49"/>
      <c r="AI56" s="49"/>
      <c r="AJ56" s="49"/>
      <c r="AK56" s="49"/>
      <c r="AL56" s="49"/>
      <c r="AM56" s="49"/>
      <c r="AN56" s="49"/>
      <c r="AO56" s="49"/>
      <c r="AP56" s="49"/>
    </row>
    <row r="57" spans="1:42" ht="18.75" customHeight="1">
      <c r="A57" s="465"/>
      <c r="B57" s="43" t="s">
        <v>268</v>
      </c>
      <c r="C57" s="175">
        <v>12230</v>
      </c>
      <c r="D57" s="176">
        <v>7856</v>
      </c>
      <c r="E57" s="177">
        <v>2963</v>
      </c>
      <c r="F57" s="176">
        <v>-2611</v>
      </c>
      <c r="G57" s="178">
        <v>646827</v>
      </c>
      <c r="H57" s="179">
        <v>0.98499999999999999</v>
      </c>
      <c r="I57" s="180"/>
      <c r="J57" s="180"/>
      <c r="K57" s="181">
        <v>8.1999999999999993</v>
      </c>
      <c r="L57" s="181">
        <v>104.8</v>
      </c>
      <c r="M57" s="428">
        <v>99.6</v>
      </c>
      <c r="N57" s="429">
        <v>64.8</v>
      </c>
      <c r="O57" s="69">
        <v>159400</v>
      </c>
      <c r="P57" s="69">
        <v>1378106</v>
      </c>
      <c r="Q57" s="8">
        <v>52331</v>
      </c>
      <c r="R57" s="60">
        <v>12461</v>
      </c>
      <c r="S57" s="182">
        <v>6500</v>
      </c>
      <c r="T57" s="183">
        <v>33370</v>
      </c>
      <c r="U57" s="406" t="str">
        <f t="shared" si="0"/>
        <v>〇</v>
      </c>
      <c r="V57" s="8"/>
      <c r="W57" s="49"/>
      <c r="X57" s="49"/>
      <c r="Y57" s="49"/>
      <c r="Z57" s="49"/>
      <c r="AA57" s="49"/>
      <c r="AB57" s="49"/>
      <c r="AC57" s="49"/>
      <c r="AD57" s="49"/>
      <c r="AE57" s="49"/>
      <c r="AF57" s="49"/>
      <c r="AG57" s="49"/>
      <c r="AH57" s="49"/>
      <c r="AI57" s="49"/>
      <c r="AJ57" s="49"/>
      <c r="AK57" s="49"/>
      <c r="AL57" s="49"/>
      <c r="AM57" s="49"/>
      <c r="AN57" s="49"/>
      <c r="AO57" s="49"/>
      <c r="AP57" s="49"/>
    </row>
    <row r="58" spans="1:42" s="7" customFormat="1" ht="18.75" customHeight="1">
      <c r="A58" s="466"/>
      <c r="B58" s="44" t="s">
        <v>269</v>
      </c>
      <c r="C58" s="184">
        <v>17550</v>
      </c>
      <c r="D58" s="185">
        <v>8453</v>
      </c>
      <c r="E58" s="186">
        <v>597</v>
      </c>
      <c r="F58" s="185">
        <v>-1180</v>
      </c>
      <c r="G58" s="187">
        <v>654510</v>
      </c>
      <c r="H58" s="188">
        <v>0.98899999999999999</v>
      </c>
      <c r="I58" s="189"/>
      <c r="J58" s="189"/>
      <c r="K58" s="190">
        <v>7.9</v>
      </c>
      <c r="L58" s="197">
        <v>104.4</v>
      </c>
      <c r="M58" s="430">
        <v>99.7</v>
      </c>
      <c r="N58" s="431">
        <v>50.6</v>
      </c>
      <c r="O58" s="70">
        <v>246589</v>
      </c>
      <c r="P58" s="70">
        <v>1360580</v>
      </c>
      <c r="Q58" s="64">
        <v>51198</v>
      </c>
      <c r="R58" s="65">
        <v>14252</v>
      </c>
      <c r="S58" s="192">
        <v>5091</v>
      </c>
      <c r="T58" s="193">
        <v>31855</v>
      </c>
      <c r="U58" s="406" t="str">
        <f t="shared" si="0"/>
        <v>〇</v>
      </c>
      <c r="V58" s="198"/>
      <c r="W58" s="194"/>
      <c r="X58" s="49"/>
      <c r="Y58" s="49"/>
      <c r="Z58" s="49"/>
      <c r="AA58" s="49"/>
      <c r="AB58" s="49"/>
      <c r="AC58" s="49"/>
      <c r="AD58" s="49"/>
      <c r="AE58" s="49"/>
      <c r="AF58" s="49"/>
      <c r="AG58" s="49"/>
      <c r="AH58" s="49"/>
      <c r="AI58" s="49"/>
      <c r="AJ58" s="49"/>
      <c r="AK58" s="49"/>
      <c r="AL58" s="49"/>
      <c r="AM58" s="49"/>
      <c r="AN58" s="49"/>
      <c r="AO58" s="49"/>
      <c r="AP58" s="49"/>
    </row>
    <row r="59" spans="1:42" ht="18.75" customHeight="1">
      <c r="A59" s="450" t="s">
        <v>55</v>
      </c>
      <c r="B59" s="42">
        <v>28</v>
      </c>
      <c r="C59" s="175">
        <v>2582</v>
      </c>
      <c r="D59" s="176">
        <v>473</v>
      </c>
      <c r="E59" s="177">
        <v>-1424</v>
      </c>
      <c r="F59" s="176">
        <v>-3753</v>
      </c>
      <c r="G59" s="178">
        <v>349955</v>
      </c>
      <c r="H59" s="179">
        <v>0.80700000000000005</v>
      </c>
      <c r="I59" s="180"/>
      <c r="J59" s="180"/>
      <c r="K59" s="181">
        <v>15.2</v>
      </c>
      <c r="L59" s="181">
        <v>226.2</v>
      </c>
      <c r="M59" s="428">
        <v>100.5</v>
      </c>
      <c r="N59" s="429">
        <v>51.3</v>
      </c>
      <c r="O59" s="69">
        <v>147926</v>
      </c>
      <c r="P59" s="69">
        <v>1313405</v>
      </c>
      <c r="Q59" s="8">
        <v>37304</v>
      </c>
      <c r="R59" s="200" t="s">
        <v>21</v>
      </c>
      <c r="S59" s="143" t="s">
        <v>21</v>
      </c>
      <c r="T59" s="183">
        <v>37304</v>
      </c>
      <c r="U59" s="406" t="e">
        <f t="shared" si="0"/>
        <v>#VALUE!</v>
      </c>
      <c r="V59" s="8"/>
      <c r="W59" s="49"/>
      <c r="X59" s="49"/>
      <c r="Y59" s="49"/>
      <c r="Z59" s="49"/>
      <c r="AA59" s="49"/>
      <c r="AB59" s="49"/>
      <c r="AC59" s="49"/>
      <c r="AD59" s="49"/>
      <c r="AE59" s="49"/>
      <c r="AF59" s="49"/>
      <c r="AG59" s="49"/>
      <c r="AH59" s="49"/>
      <c r="AI59" s="49"/>
      <c r="AJ59" s="49"/>
      <c r="AK59" s="49"/>
      <c r="AL59" s="49"/>
      <c r="AM59" s="49"/>
      <c r="AN59" s="49"/>
      <c r="AO59" s="49"/>
      <c r="AP59" s="49"/>
    </row>
    <row r="60" spans="1:42" ht="18.75" customHeight="1">
      <c r="A60" s="465"/>
      <c r="B60" s="43">
        <v>29</v>
      </c>
      <c r="C60" s="175">
        <v>2429</v>
      </c>
      <c r="D60" s="176">
        <v>360</v>
      </c>
      <c r="E60" s="177">
        <v>-113</v>
      </c>
      <c r="F60" s="176">
        <v>735</v>
      </c>
      <c r="G60" s="178">
        <v>402633</v>
      </c>
      <c r="H60" s="179">
        <v>0.80600000000000005</v>
      </c>
      <c r="I60" s="180"/>
      <c r="J60" s="180"/>
      <c r="K60" s="181">
        <v>12.8</v>
      </c>
      <c r="L60" s="181">
        <v>197.4</v>
      </c>
      <c r="M60" s="428">
        <v>98.4</v>
      </c>
      <c r="N60" s="429">
        <v>47.2</v>
      </c>
      <c r="O60" s="69">
        <v>140503</v>
      </c>
      <c r="P60" s="69">
        <v>1321248</v>
      </c>
      <c r="Q60" s="8">
        <v>41751</v>
      </c>
      <c r="R60" s="60">
        <v>1318</v>
      </c>
      <c r="S60" s="143" t="s">
        <v>21</v>
      </c>
      <c r="T60" s="183">
        <v>40433</v>
      </c>
      <c r="U60" s="406" t="e">
        <f t="shared" si="0"/>
        <v>#VALUE!</v>
      </c>
      <c r="V60" s="8"/>
      <c r="W60" s="49"/>
      <c r="X60" s="49"/>
      <c r="Y60" s="49"/>
      <c r="Z60" s="49"/>
      <c r="AA60" s="49"/>
      <c r="AB60" s="49"/>
      <c r="AC60" s="49"/>
      <c r="AD60" s="49"/>
      <c r="AE60" s="49"/>
      <c r="AF60" s="49"/>
      <c r="AG60" s="49"/>
      <c r="AH60" s="49"/>
      <c r="AI60" s="49"/>
      <c r="AJ60" s="49"/>
      <c r="AK60" s="49"/>
      <c r="AL60" s="49"/>
      <c r="AM60" s="49"/>
      <c r="AN60" s="49"/>
      <c r="AO60" s="49"/>
      <c r="AP60" s="49"/>
    </row>
    <row r="61" spans="1:42" ht="18.75" customHeight="1">
      <c r="A61" s="465"/>
      <c r="B61" s="43">
        <v>30</v>
      </c>
      <c r="C61" s="175">
        <v>3638</v>
      </c>
      <c r="D61" s="176">
        <v>346</v>
      </c>
      <c r="E61" s="177">
        <v>-13</v>
      </c>
      <c r="F61" s="176">
        <v>-13</v>
      </c>
      <c r="G61" s="178">
        <v>401859</v>
      </c>
      <c r="H61" s="179">
        <v>0.80400000000000005</v>
      </c>
      <c r="I61" s="180"/>
      <c r="J61" s="180"/>
      <c r="K61" s="181">
        <v>11.4</v>
      </c>
      <c r="L61" s="181">
        <v>191.2</v>
      </c>
      <c r="M61" s="428">
        <v>97.7</v>
      </c>
      <c r="N61" s="429">
        <v>50.2</v>
      </c>
      <c r="O61" s="69">
        <v>93690</v>
      </c>
      <c r="P61" s="69">
        <v>1344696</v>
      </c>
      <c r="Q61" s="8">
        <v>40739</v>
      </c>
      <c r="R61" s="200">
        <v>3557</v>
      </c>
      <c r="S61" s="143" t="s">
        <v>21</v>
      </c>
      <c r="T61" s="183">
        <v>37182</v>
      </c>
      <c r="U61" s="406" t="e">
        <f t="shared" si="0"/>
        <v>#VALUE!</v>
      </c>
      <c r="V61" s="8"/>
      <c r="W61" s="49"/>
      <c r="X61" s="49"/>
      <c r="Y61" s="49"/>
      <c r="Z61" s="49"/>
      <c r="AA61" s="49"/>
      <c r="AB61" s="49"/>
      <c r="AC61" s="49"/>
      <c r="AD61" s="49"/>
      <c r="AE61" s="49"/>
      <c r="AF61" s="49"/>
      <c r="AG61" s="49"/>
      <c r="AH61" s="49"/>
      <c r="AI61" s="49"/>
      <c r="AJ61" s="49"/>
      <c r="AK61" s="49"/>
      <c r="AL61" s="49"/>
      <c r="AM61" s="49"/>
      <c r="AN61" s="49"/>
      <c r="AO61" s="49"/>
      <c r="AP61" s="49"/>
    </row>
    <row r="62" spans="1:42" ht="18.75" customHeight="1">
      <c r="A62" s="465"/>
      <c r="B62" s="43" t="s">
        <v>268</v>
      </c>
      <c r="C62" s="175">
        <v>2596</v>
      </c>
      <c r="D62" s="176">
        <v>411</v>
      </c>
      <c r="E62" s="177">
        <v>65</v>
      </c>
      <c r="F62" s="176">
        <v>-3856</v>
      </c>
      <c r="G62" s="178">
        <v>402017</v>
      </c>
      <c r="H62" s="179">
        <v>0.8</v>
      </c>
      <c r="I62" s="180"/>
      <c r="J62" s="180"/>
      <c r="K62" s="181">
        <v>10.4</v>
      </c>
      <c r="L62" s="181">
        <v>191.1</v>
      </c>
      <c r="M62" s="428">
        <v>98.9</v>
      </c>
      <c r="N62" s="429">
        <v>51.7</v>
      </c>
      <c r="O62" s="69">
        <v>84091</v>
      </c>
      <c r="P62" s="69">
        <v>1354951</v>
      </c>
      <c r="Q62" s="8">
        <v>36620</v>
      </c>
      <c r="R62" s="200" t="s">
        <v>21</v>
      </c>
      <c r="S62" s="143" t="s">
        <v>21</v>
      </c>
      <c r="T62" s="183">
        <v>36620</v>
      </c>
      <c r="U62" s="406" t="e">
        <f t="shared" si="0"/>
        <v>#VALUE!</v>
      </c>
      <c r="V62" s="8"/>
      <c r="W62" s="49"/>
      <c r="X62" s="49"/>
      <c r="Y62" s="49"/>
      <c r="Z62" s="49"/>
      <c r="AA62" s="49"/>
      <c r="AB62" s="49"/>
      <c r="AC62" s="49"/>
      <c r="AD62" s="49"/>
      <c r="AE62" s="49"/>
      <c r="AF62" s="49"/>
      <c r="AG62" s="49"/>
      <c r="AH62" s="49"/>
      <c r="AI62" s="49"/>
      <c r="AJ62" s="49"/>
      <c r="AK62" s="49"/>
      <c r="AL62" s="49"/>
      <c r="AM62" s="49"/>
      <c r="AN62" s="49"/>
      <c r="AO62" s="49"/>
      <c r="AP62" s="49"/>
    </row>
    <row r="63" spans="1:42" s="7" customFormat="1" ht="18.75" customHeight="1">
      <c r="A63" s="466"/>
      <c r="B63" s="44" t="s">
        <v>269</v>
      </c>
      <c r="C63" s="184">
        <v>7554</v>
      </c>
      <c r="D63" s="185">
        <v>-317</v>
      </c>
      <c r="E63" s="186">
        <v>-728</v>
      </c>
      <c r="F63" s="185">
        <v>-1159</v>
      </c>
      <c r="G63" s="187">
        <v>405034</v>
      </c>
      <c r="H63" s="188">
        <v>0.81299999999999994</v>
      </c>
      <c r="I63" s="189">
        <v>0.1</v>
      </c>
      <c r="J63" s="189"/>
      <c r="K63" s="190">
        <v>11.4</v>
      </c>
      <c r="L63" s="191">
        <v>193.4</v>
      </c>
      <c r="M63" s="430">
        <v>99.7</v>
      </c>
      <c r="N63" s="431">
        <v>48.9</v>
      </c>
      <c r="O63" s="70">
        <v>131683</v>
      </c>
      <c r="P63" s="70">
        <v>1367869</v>
      </c>
      <c r="Q63" s="64">
        <v>34818</v>
      </c>
      <c r="R63" s="363" t="s">
        <v>21</v>
      </c>
      <c r="S63" s="143" t="s">
        <v>21</v>
      </c>
      <c r="T63" s="193">
        <v>34818</v>
      </c>
      <c r="U63" s="406" t="e">
        <f t="shared" si="0"/>
        <v>#VALUE!</v>
      </c>
      <c r="V63" s="198"/>
      <c r="W63" s="194"/>
      <c r="X63" s="49"/>
      <c r="Y63" s="49"/>
      <c r="Z63" s="49"/>
      <c r="AA63" s="49"/>
      <c r="AB63" s="49"/>
      <c r="AC63" s="49"/>
      <c r="AD63" s="49"/>
      <c r="AE63" s="49"/>
      <c r="AF63" s="49"/>
      <c r="AG63" s="49"/>
      <c r="AH63" s="49"/>
      <c r="AI63" s="49"/>
      <c r="AJ63" s="49"/>
      <c r="AK63" s="49"/>
      <c r="AL63" s="49"/>
      <c r="AM63" s="49"/>
      <c r="AN63" s="49"/>
      <c r="AO63" s="49"/>
      <c r="AP63" s="49"/>
    </row>
    <row r="64" spans="1:42" ht="18.75" customHeight="1">
      <c r="A64" s="499" t="s">
        <v>56</v>
      </c>
      <c r="B64" s="42">
        <v>28</v>
      </c>
      <c r="C64" s="165">
        <v>1990</v>
      </c>
      <c r="D64" s="166">
        <v>400</v>
      </c>
      <c r="E64" s="167">
        <v>0</v>
      </c>
      <c r="F64" s="166">
        <v>-1303</v>
      </c>
      <c r="G64" s="168">
        <v>763699</v>
      </c>
      <c r="H64" s="196">
        <v>0.93200000000000005</v>
      </c>
      <c r="I64" s="170"/>
      <c r="J64" s="170"/>
      <c r="K64" s="171">
        <v>7.9</v>
      </c>
      <c r="L64" s="171">
        <v>95.2</v>
      </c>
      <c r="M64" s="432">
        <v>100.1</v>
      </c>
      <c r="N64" s="433">
        <v>59.2</v>
      </c>
      <c r="O64" s="172">
        <v>205878</v>
      </c>
      <c r="P64" s="172">
        <v>2185864</v>
      </c>
      <c r="Q64" s="6">
        <v>203032</v>
      </c>
      <c r="R64" s="201">
        <v>166643</v>
      </c>
      <c r="S64" s="195" t="s">
        <v>21</v>
      </c>
      <c r="T64" s="174">
        <v>36389</v>
      </c>
      <c r="U64" s="406" t="e">
        <f t="shared" si="0"/>
        <v>#VALUE!</v>
      </c>
      <c r="V64" s="8"/>
      <c r="W64" s="49"/>
      <c r="X64" s="49"/>
      <c r="Y64" s="49"/>
      <c r="Z64" s="49"/>
      <c r="AA64" s="49"/>
      <c r="AB64" s="49"/>
      <c r="AC64" s="49"/>
      <c r="AD64" s="49"/>
      <c r="AE64" s="49"/>
      <c r="AF64" s="49"/>
      <c r="AG64" s="49"/>
      <c r="AH64" s="49"/>
      <c r="AI64" s="49"/>
      <c r="AJ64" s="49"/>
      <c r="AK64" s="49"/>
      <c r="AL64" s="49"/>
      <c r="AM64" s="49"/>
      <c r="AN64" s="49"/>
      <c r="AO64" s="49"/>
      <c r="AP64" s="49"/>
    </row>
    <row r="65" spans="1:42" ht="18.75" customHeight="1">
      <c r="A65" s="465"/>
      <c r="B65" s="43">
        <v>29</v>
      </c>
      <c r="C65" s="175">
        <v>2004</v>
      </c>
      <c r="D65" s="176">
        <v>420</v>
      </c>
      <c r="E65" s="177">
        <v>19</v>
      </c>
      <c r="F65" s="176">
        <v>-3603</v>
      </c>
      <c r="G65" s="178">
        <v>848687</v>
      </c>
      <c r="H65" s="179">
        <v>0.92700000000000005</v>
      </c>
      <c r="I65" s="180"/>
      <c r="J65" s="180"/>
      <c r="K65" s="181">
        <v>5.7</v>
      </c>
      <c r="L65" s="181">
        <v>65.2</v>
      </c>
      <c r="M65" s="428">
        <v>98.3</v>
      </c>
      <c r="N65" s="429">
        <v>55.2</v>
      </c>
      <c r="O65" s="69">
        <v>205498</v>
      </c>
      <c r="P65" s="69">
        <v>2069777</v>
      </c>
      <c r="Q65" s="8">
        <v>240653</v>
      </c>
      <c r="R65" s="200">
        <v>163020</v>
      </c>
      <c r="S65" s="143">
        <v>11592</v>
      </c>
      <c r="T65" s="183">
        <v>66041</v>
      </c>
      <c r="U65" s="406" t="str">
        <f t="shared" si="0"/>
        <v>〇</v>
      </c>
      <c r="V65" s="8"/>
      <c r="W65" s="49"/>
      <c r="X65" s="49"/>
      <c r="Y65" s="49"/>
      <c r="Z65" s="49"/>
      <c r="AA65" s="49"/>
      <c r="AB65" s="49"/>
      <c r="AC65" s="49"/>
      <c r="AD65" s="49"/>
      <c r="AE65" s="49"/>
      <c r="AF65" s="49"/>
      <c r="AG65" s="49"/>
      <c r="AH65" s="49"/>
      <c r="AI65" s="49"/>
      <c r="AJ65" s="49"/>
      <c r="AK65" s="49"/>
      <c r="AL65" s="49"/>
      <c r="AM65" s="49"/>
      <c r="AN65" s="49"/>
      <c r="AO65" s="49"/>
      <c r="AP65" s="49"/>
    </row>
    <row r="66" spans="1:42" ht="18.75" customHeight="1">
      <c r="A66" s="465"/>
      <c r="B66" s="43">
        <v>30</v>
      </c>
      <c r="C66" s="175">
        <v>2566</v>
      </c>
      <c r="D66" s="176">
        <v>429</v>
      </c>
      <c r="E66" s="177">
        <v>9</v>
      </c>
      <c r="F66" s="176">
        <v>-2580</v>
      </c>
      <c r="G66" s="178">
        <v>851858</v>
      </c>
      <c r="H66" s="179">
        <v>0.93200000000000005</v>
      </c>
      <c r="I66" s="180"/>
      <c r="J66" s="180"/>
      <c r="K66" s="181">
        <v>4.2</v>
      </c>
      <c r="L66" s="181">
        <v>46.4</v>
      </c>
      <c r="M66" s="428">
        <v>96.9</v>
      </c>
      <c r="N66" s="429">
        <v>59.6</v>
      </c>
      <c r="O66" s="69">
        <v>227511</v>
      </c>
      <c r="P66" s="69">
        <v>1906256</v>
      </c>
      <c r="Q66" s="8">
        <v>226076</v>
      </c>
      <c r="R66" s="202">
        <v>160431</v>
      </c>
      <c r="S66" s="143" t="s">
        <v>21</v>
      </c>
      <c r="T66" s="183">
        <v>65645</v>
      </c>
      <c r="U66" s="406" t="e">
        <f t="shared" si="0"/>
        <v>#VALUE!</v>
      </c>
      <c r="V66" s="8"/>
      <c r="W66" s="49"/>
      <c r="X66" s="49"/>
      <c r="Y66" s="49"/>
      <c r="Z66" s="49"/>
      <c r="AA66" s="49"/>
      <c r="AB66" s="49"/>
      <c r="AC66" s="49"/>
      <c r="AD66" s="49"/>
      <c r="AE66" s="49"/>
      <c r="AF66" s="49"/>
      <c r="AG66" s="49"/>
      <c r="AH66" s="49"/>
      <c r="AI66" s="49"/>
      <c r="AJ66" s="49"/>
      <c r="AK66" s="49"/>
      <c r="AL66" s="49"/>
      <c r="AM66" s="49"/>
      <c r="AN66" s="49"/>
      <c r="AO66" s="49"/>
      <c r="AP66" s="49"/>
    </row>
    <row r="67" spans="1:42" ht="18.75" customHeight="1">
      <c r="A67" s="465"/>
      <c r="B67" s="43" t="s">
        <v>268</v>
      </c>
      <c r="C67" s="175">
        <v>7425</v>
      </c>
      <c r="D67" s="176">
        <v>2672</v>
      </c>
      <c r="E67" s="177">
        <v>2243</v>
      </c>
      <c r="F67" s="176">
        <v>3418</v>
      </c>
      <c r="G67" s="178">
        <v>851840</v>
      </c>
      <c r="H67" s="179">
        <v>0.92600000000000005</v>
      </c>
      <c r="I67" s="180"/>
      <c r="J67" s="180"/>
      <c r="K67" s="181">
        <v>3.2</v>
      </c>
      <c r="L67" s="181">
        <v>21.2</v>
      </c>
      <c r="M67" s="428">
        <v>93.4</v>
      </c>
      <c r="N67" s="429">
        <v>52.9</v>
      </c>
      <c r="O67" s="69">
        <v>216966</v>
      </c>
      <c r="P67" s="69">
        <v>1802867</v>
      </c>
      <c r="Q67" s="8">
        <v>226282</v>
      </c>
      <c r="R67" s="202">
        <v>161606</v>
      </c>
      <c r="S67" s="143" t="s">
        <v>21</v>
      </c>
      <c r="T67" s="183">
        <v>64677</v>
      </c>
      <c r="U67" s="406" t="e">
        <f t="shared" si="0"/>
        <v>#VALUE!</v>
      </c>
      <c r="V67" s="8"/>
      <c r="W67" s="49"/>
      <c r="X67" s="49"/>
      <c r="Y67" s="49"/>
      <c r="Z67" s="49"/>
      <c r="AA67" s="49"/>
      <c r="AB67" s="49"/>
      <c r="AC67" s="49"/>
      <c r="AD67" s="49"/>
      <c r="AE67" s="49"/>
      <c r="AF67" s="49"/>
      <c r="AG67" s="49"/>
      <c r="AH67" s="49"/>
      <c r="AI67" s="49"/>
      <c r="AJ67" s="49"/>
      <c r="AK67" s="49"/>
      <c r="AL67" s="49"/>
      <c r="AM67" s="49"/>
      <c r="AN67" s="49"/>
      <c r="AO67" s="49"/>
      <c r="AP67" s="49"/>
    </row>
    <row r="68" spans="1:42" s="7" customFormat="1" ht="18.75" customHeight="1">
      <c r="A68" s="466"/>
      <c r="B68" s="44" t="s">
        <v>269</v>
      </c>
      <c r="C68" s="184">
        <v>28032</v>
      </c>
      <c r="D68" s="185">
        <v>13041</v>
      </c>
      <c r="E68" s="186">
        <v>10369</v>
      </c>
      <c r="F68" s="185">
        <v>15145</v>
      </c>
      <c r="G68" s="187">
        <v>864931</v>
      </c>
      <c r="H68" s="188">
        <v>0.93700000000000006</v>
      </c>
      <c r="I68" s="189"/>
      <c r="J68" s="189"/>
      <c r="K68" s="190">
        <v>2.7</v>
      </c>
      <c r="L68" s="191">
        <v>5.3</v>
      </c>
      <c r="M68" s="430">
        <v>94.3</v>
      </c>
      <c r="N68" s="431">
        <v>44.9</v>
      </c>
      <c r="O68" s="70">
        <v>268315</v>
      </c>
      <c r="P68" s="70">
        <v>1734635</v>
      </c>
      <c r="Q68" s="64">
        <v>231287</v>
      </c>
      <c r="R68" s="65">
        <v>166382</v>
      </c>
      <c r="S68" s="143" t="s">
        <v>21</v>
      </c>
      <c r="T68" s="193">
        <v>64905</v>
      </c>
      <c r="U68" s="406" t="e">
        <f t="shared" ref="U68:U103" si="1">IF(R68+S68+T68=Q68,"〇","✖")</f>
        <v>#VALUE!</v>
      </c>
      <c r="V68" s="198"/>
      <c r="W68" s="194"/>
      <c r="X68" s="49"/>
      <c r="Y68" s="49"/>
      <c r="Z68" s="49"/>
      <c r="AA68" s="49"/>
      <c r="AB68" s="49"/>
      <c r="AC68" s="49"/>
      <c r="AD68" s="49"/>
      <c r="AE68" s="49"/>
      <c r="AF68" s="49"/>
      <c r="AG68" s="49"/>
      <c r="AH68" s="49"/>
      <c r="AI68" s="49"/>
      <c r="AJ68" s="49"/>
      <c r="AK68" s="49"/>
      <c r="AL68" s="49"/>
      <c r="AM68" s="49"/>
      <c r="AN68" s="49"/>
      <c r="AO68" s="49"/>
      <c r="AP68" s="49"/>
    </row>
    <row r="69" spans="1:42" ht="18.75" customHeight="1">
      <c r="A69" s="499" t="s">
        <v>57</v>
      </c>
      <c r="B69" s="42">
        <v>28</v>
      </c>
      <c r="C69" s="165">
        <v>3387</v>
      </c>
      <c r="D69" s="166">
        <v>2394</v>
      </c>
      <c r="E69" s="167">
        <v>282</v>
      </c>
      <c r="F69" s="166">
        <v>287</v>
      </c>
      <c r="G69" s="168">
        <v>187911</v>
      </c>
      <c r="H69" s="196">
        <v>0.85</v>
      </c>
      <c r="I69" s="170"/>
      <c r="J69" s="170"/>
      <c r="K69" s="171">
        <v>5.7</v>
      </c>
      <c r="L69" s="171">
        <v>17.5</v>
      </c>
      <c r="M69" s="432">
        <v>97.4</v>
      </c>
      <c r="N69" s="433">
        <v>45.1</v>
      </c>
      <c r="O69" s="172">
        <v>85465</v>
      </c>
      <c r="P69" s="172">
        <v>407737</v>
      </c>
      <c r="Q69" s="6">
        <v>45134</v>
      </c>
      <c r="R69" s="203">
        <v>1817</v>
      </c>
      <c r="S69" s="173">
        <v>6076</v>
      </c>
      <c r="T69" s="174">
        <v>37241</v>
      </c>
      <c r="U69" s="406" t="str">
        <f t="shared" si="1"/>
        <v>〇</v>
      </c>
      <c r="V69" s="8"/>
      <c r="W69" s="49"/>
      <c r="X69" s="49"/>
      <c r="Y69" s="49"/>
      <c r="Z69" s="49"/>
      <c r="AA69" s="49"/>
      <c r="AB69" s="49"/>
      <c r="AC69" s="49"/>
      <c r="AD69" s="49"/>
      <c r="AE69" s="49"/>
      <c r="AF69" s="49"/>
      <c r="AG69" s="49"/>
      <c r="AH69" s="49"/>
      <c r="AI69" s="49"/>
      <c r="AJ69" s="49"/>
      <c r="AK69" s="49"/>
      <c r="AL69" s="49"/>
      <c r="AM69" s="49"/>
      <c r="AN69" s="49"/>
      <c r="AO69" s="49"/>
      <c r="AP69" s="49"/>
    </row>
    <row r="70" spans="1:42" ht="18.75" customHeight="1">
      <c r="A70" s="465"/>
      <c r="B70" s="43">
        <v>29</v>
      </c>
      <c r="C70" s="175">
        <v>4434</v>
      </c>
      <c r="D70" s="176">
        <v>2542</v>
      </c>
      <c r="E70" s="177">
        <v>149</v>
      </c>
      <c r="F70" s="176">
        <v>151</v>
      </c>
      <c r="G70" s="178">
        <v>218626</v>
      </c>
      <c r="H70" s="204">
        <v>0.84299999999999997</v>
      </c>
      <c r="I70" s="180"/>
      <c r="J70" s="180"/>
      <c r="K70" s="181">
        <v>5.6</v>
      </c>
      <c r="L70" s="181">
        <v>22.9</v>
      </c>
      <c r="M70" s="428">
        <v>97.7</v>
      </c>
      <c r="N70" s="429">
        <v>40.1</v>
      </c>
      <c r="O70" s="69">
        <v>104801</v>
      </c>
      <c r="P70" s="69">
        <v>428454</v>
      </c>
      <c r="Q70" s="8">
        <v>43169</v>
      </c>
      <c r="R70" s="202">
        <v>1819</v>
      </c>
      <c r="S70" s="182">
        <v>3822</v>
      </c>
      <c r="T70" s="183">
        <v>37528</v>
      </c>
      <c r="U70" s="406" t="str">
        <f t="shared" si="1"/>
        <v>〇</v>
      </c>
      <c r="V70" s="8"/>
      <c r="W70" s="49"/>
      <c r="X70" s="49"/>
      <c r="Y70" s="49"/>
      <c r="Z70" s="49"/>
      <c r="AA70" s="49"/>
      <c r="AB70" s="49"/>
      <c r="AC70" s="49"/>
      <c r="AD70" s="49"/>
      <c r="AE70" s="49"/>
      <c r="AF70" s="49"/>
      <c r="AG70" s="49"/>
      <c r="AH70" s="49"/>
      <c r="AI70" s="49"/>
      <c r="AJ70" s="49"/>
      <c r="AK70" s="49"/>
      <c r="AL70" s="49"/>
      <c r="AM70" s="49"/>
      <c r="AN70" s="49"/>
      <c r="AO70" s="49"/>
      <c r="AP70" s="49"/>
    </row>
    <row r="71" spans="1:42" ht="18.75" customHeight="1">
      <c r="A71" s="465"/>
      <c r="B71" s="43">
        <v>30</v>
      </c>
      <c r="C71" s="175">
        <v>3907</v>
      </c>
      <c r="D71" s="176">
        <v>1750</v>
      </c>
      <c r="E71" s="177">
        <v>-792</v>
      </c>
      <c r="F71" s="176">
        <v>-790</v>
      </c>
      <c r="G71" s="178">
        <v>219566</v>
      </c>
      <c r="H71" s="179">
        <v>0.83399999999999996</v>
      </c>
      <c r="I71" s="180"/>
      <c r="J71" s="180"/>
      <c r="K71" s="181">
        <v>5.3</v>
      </c>
      <c r="L71" s="181">
        <v>20.3</v>
      </c>
      <c r="M71" s="428">
        <v>99.5</v>
      </c>
      <c r="N71" s="429">
        <v>44.1</v>
      </c>
      <c r="O71" s="69">
        <v>93652</v>
      </c>
      <c r="P71" s="69">
        <v>449620</v>
      </c>
      <c r="Q71" s="8">
        <v>39787</v>
      </c>
      <c r="R71" s="202">
        <v>1820</v>
      </c>
      <c r="S71" s="182">
        <v>3858</v>
      </c>
      <c r="T71" s="183">
        <v>34109</v>
      </c>
      <c r="U71" s="406" t="str">
        <f t="shared" si="1"/>
        <v>〇</v>
      </c>
      <c r="V71" s="8"/>
      <c r="W71" s="49"/>
      <c r="X71" s="49"/>
      <c r="Y71" s="49"/>
      <c r="Z71" s="49"/>
      <c r="AA71" s="49"/>
      <c r="AB71" s="49"/>
      <c r="AC71" s="49"/>
      <c r="AD71" s="49"/>
      <c r="AE71" s="49"/>
      <c r="AF71" s="49"/>
      <c r="AG71" s="49"/>
      <c r="AH71" s="49"/>
      <c r="AI71" s="49"/>
      <c r="AJ71" s="49"/>
      <c r="AK71" s="49"/>
      <c r="AL71" s="49"/>
      <c r="AM71" s="49"/>
      <c r="AN71" s="49"/>
      <c r="AO71" s="49"/>
      <c r="AP71" s="49"/>
    </row>
    <row r="72" spans="1:42" ht="18.75" customHeight="1">
      <c r="A72" s="465"/>
      <c r="B72" s="43" t="s">
        <v>268</v>
      </c>
      <c r="C72" s="175">
        <v>2781</v>
      </c>
      <c r="D72" s="176">
        <v>1440</v>
      </c>
      <c r="E72" s="177">
        <v>-310</v>
      </c>
      <c r="F72" s="176">
        <v>370</v>
      </c>
      <c r="G72" s="178">
        <v>221269</v>
      </c>
      <c r="H72" s="179">
        <v>0.81399999999999995</v>
      </c>
      <c r="I72" s="180"/>
      <c r="J72" s="180"/>
      <c r="K72" s="181">
        <v>5.3</v>
      </c>
      <c r="L72" s="181">
        <v>9.4</v>
      </c>
      <c r="M72" s="428">
        <v>100.7</v>
      </c>
      <c r="N72" s="429">
        <v>43.6</v>
      </c>
      <c r="O72" s="69">
        <v>75381</v>
      </c>
      <c r="P72" s="69">
        <v>464722</v>
      </c>
      <c r="Q72" s="8">
        <v>41138</v>
      </c>
      <c r="R72" s="60">
        <v>2500</v>
      </c>
      <c r="S72" s="182">
        <v>2377</v>
      </c>
      <c r="T72" s="183">
        <v>36262</v>
      </c>
      <c r="U72" s="406" t="str">
        <f t="shared" si="1"/>
        <v>✖</v>
      </c>
      <c r="V72" s="8"/>
      <c r="W72" s="49"/>
      <c r="X72" s="49"/>
      <c r="Y72" s="49"/>
      <c r="Z72" s="49"/>
      <c r="AA72" s="49"/>
      <c r="AB72" s="49"/>
      <c r="AC72" s="49"/>
      <c r="AD72" s="49"/>
      <c r="AE72" s="49"/>
      <c r="AF72" s="49"/>
      <c r="AG72" s="49"/>
      <c r="AH72" s="49"/>
      <c r="AI72" s="49"/>
      <c r="AJ72" s="49"/>
      <c r="AK72" s="49"/>
      <c r="AL72" s="49"/>
      <c r="AM72" s="49"/>
      <c r="AN72" s="49"/>
      <c r="AO72" s="49"/>
      <c r="AP72" s="49"/>
    </row>
    <row r="73" spans="1:42" s="7" customFormat="1" ht="18.75" customHeight="1">
      <c r="A73" s="466"/>
      <c r="B73" s="44" t="s">
        <v>269</v>
      </c>
      <c r="C73" s="184">
        <v>2352</v>
      </c>
      <c r="D73" s="185">
        <v>1430</v>
      </c>
      <c r="E73" s="186">
        <v>-10</v>
      </c>
      <c r="F73" s="185">
        <v>6054</v>
      </c>
      <c r="G73" s="187">
        <v>224924</v>
      </c>
      <c r="H73" s="188">
        <v>0.81</v>
      </c>
      <c r="I73" s="189"/>
      <c r="J73" s="189"/>
      <c r="K73" s="190">
        <v>5.8</v>
      </c>
      <c r="L73" s="191">
        <v>5</v>
      </c>
      <c r="M73" s="430">
        <v>100.8</v>
      </c>
      <c r="N73" s="431">
        <v>34.9</v>
      </c>
      <c r="O73" s="70">
        <v>77107</v>
      </c>
      <c r="P73" s="70">
        <v>474550</v>
      </c>
      <c r="Q73" s="64">
        <v>43397</v>
      </c>
      <c r="R73" s="65">
        <v>8564</v>
      </c>
      <c r="S73" s="192">
        <v>991</v>
      </c>
      <c r="T73" s="193">
        <v>33842</v>
      </c>
      <c r="U73" s="406" t="str">
        <f t="shared" si="1"/>
        <v>〇</v>
      </c>
      <c r="V73" s="199"/>
      <c r="W73" s="194"/>
      <c r="X73" s="49"/>
      <c r="Y73" s="49"/>
      <c r="Z73" s="49"/>
      <c r="AA73" s="49"/>
      <c r="AB73" s="49"/>
      <c r="AC73" s="49"/>
      <c r="AD73" s="49"/>
      <c r="AE73" s="49"/>
      <c r="AF73" s="49"/>
      <c r="AG73" s="49"/>
      <c r="AH73" s="49"/>
      <c r="AI73" s="49"/>
      <c r="AJ73" s="49"/>
      <c r="AK73" s="49"/>
      <c r="AL73" s="49"/>
      <c r="AM73" s="49"/>
      <c r="AN73" s="49"/>
      <c r="AO73" s="49"/>
      <c r="AP73" s="49"/>
    </row>
    <row r="74" spans="1:42" ht="18.75" customHeight="1">
      <c r="A74" s="499" t="s">
        <v>58</v>
      </c>
      <c r="B74" s="42">
        <v>28</v>
      </c>
      <c r="C74" s="165">
        <v>12607</v>
      </c>
      <c r="D74" s="166">
        <v>923</v>
      </c>
      <c r="E74" s="167">
        <v>-333</v>
      </c>
      <c r="F74" s="166">
        <v>-301</v>
      </c>
      <c r="G74" s="168">
        <v>384940</v>
      </c>
      <c r="H74" s="169">
        <v>0.80300000000000005</v>
      </c>
      <c r="I74" s="170"/>
      <c r="J74" s="170"/>
      <c r="K74" s="171">
        <v>7.4</v>
      </c>
      <c r="L74" s="171">
        <v>80</v>
      </c>
      <c r="M74" s="432">
        <v>97.9</v>
      </c>
      <c r="N74" s="433">
        <v>53</v>
      </c>
      <c r="O74" s="172">
        <v>151000</v>
      </c>
      <c r="P74" s="172">
        <v>1094263</v>
      </c>
      <c r="Q74" s="6">
        <v>62355</v>
      </c>
      <c r="R74" s="56">
        <v>12897</v>
      </c>
      <c r="S74" s="173">
        <v>24353</v>
      </c>
      <c r="T74" s="174">
        <v>25105</v>
      </c>
      <c r="U74" s="406" t="str">
        <f t="shared" si="1"/>
        <v>〇</v>
      </c>
      <c r="V74" s="8"/>
      <c r="W74" s="49"/>
      <c r="X74" s="49"/>
      <c r="Y74" s="49"/>
      <c r="Z74" s="49"/>
      <c r="AA74" s="49"/>
      <c r="AB74" s="49"/>
      <c r="AC74" s="49"/>
      <c r="AD74" s="49"/>
      <c r="AE74" s="49"/>
      <c r="AF74" s="49"/>
      <c r="AG74" s="49"/>
      <c r="AH74" s="49"/>
      <c r="AI74" s="49"/>
      <c r="AJ74" s="49"/>
      <c r="AK74" s="49"/>
      <c r="AL74" s="49"/>
      <c r="AM74" s="49"/>
      <c r="AN74" s="49"/>
      <c r="AO74" s="49"/>
      <c r="AP74" s="49"/>
    </row>
    <row r="75" spans="1:42" ht="18.75" customHeight="1">
      <c r="A75" s="465"/>
      <c r="B75" s="43">
        <v>29</v>
      </c>
      <c r="C75" s="175">
        <v>8872</v>
      </c>
      <c r="D75" s="176">
        <v>2658</v>
      </c>
      <c r="E75" s="177">
        <v>1735</v>
      </c>
      <c r="F75" s="176">
        <v>1736</v>
      </c>
      <c r="G75" s="178">
        <v>437141</v>
      </c>
      <c r="H75" s="179">
        <v>0.8</v>
      </c>
      <c r="I75" s="180"/>
      <c r="J75" s="180"/>
      <c r="K75" s="181">
        <v>6.6</v>
      </c>
      <c r="L75" s="181">
        <v>78.8</v>
      </c>
      <c r="M75" s="428">
        <v>99.4</v>
      </c>
      <c r="N75" s="429">
        <v>47.8</v>
      </c>
      <c r="O75" s="69">
        <v>155100</v>
      </c>
      <c r="P75" s="69">
        <v>1089328</v>
      </c>
      <c r="Q75" s="8">
        <v>55144</v>
      </c>
      <c r="R75" s="60">
        <v>12898</v>
      </c>
      <c r="S75" s="182">
        <v>23162</v>
      </c>
      <c r="T75" s="183">
        <v>19084</v>
      </c>
      <c r="U75" s="406" t="str">
        <f t="shared" si="1"/>
        <v>〇</v>
      </c>
      <c r="V75" s="8"/>
      <c r="W75" s="49"/>
      <c r="X75" s="49"/>
      <c r="Y75" s="49"/>
      <c r="Z75" s="49"/>
      <c r="AA75" s="49"/>
      <c r="AB75" s="49"/>
      <c r="AC75" s="49"/>
      <c r="AD75" s="49"/>
      <c r="AE75" s="49"/>
      <c r="AF75" s="49"/>
      <c r="AG75" s="49"/>
      <c r="AH75" s="49"/>
      <c r="AI75" s="49"/>
      <c r="AJ75" s="49"/>
      <c r="AK75" s="49"/>
      <c r="AL75" s="49"/>
      <c r="AM75" s="49"/>
      <c r="AN75" s="49"/>
      <c r="AO75" s="49"/>
      <c r="AP75" s="49"/>
    </row>
    <row r="76" spans="1:42" ht="18.75" customHeight="1">
      <c r="A76" s="465"/>
      <c r="B76" s="43">
        <v>30</v>
      </c>
      <c r="C76" s="175">
        <v>15023</v>
      </c>
      <c r="D76" s="176">
        <v>2040</v>
      </c>
      <c r="E76" s="177">
        <v>-618</v>
      </c>
      <c r="F76" s="176">
        <v>-617</v>
      </c>
      <c r="G76" s="178">
        <v>438756</v>
      </c>
      <c r="H76" s="179">
        <v>0.79500000000000004</v>
      </c>
      <c r="I76" s="180"/>
      <c r="J76" s="180"/>
      <c r="K76" s="181">
        <v>5.7</v>
      </c>
      <c r="L76" s="181">
        <v>71</v>
      </c>
      <c r="M76" s="428">
        <v>99.1</v>
      </c>
      <c r="N76" s="429">
        <v>50.1</v>
      </c>
      <c r="O76" s="69">
        <v>174542</v>
      </c>
      <c r="P76" s="69">
        <v>1095734</v>
      </c>
      <c r="Q76" s="8">
        <v>54018</v>
      </c>
      <c r="R76" s="60">
        <v>12899</v>
      </c>
      <c r="S76" s="182">
        <v>23059</v>
      </c>
      <c r="T76" s="183">
        <v>18060</v>
      </c>
      <c r="U76" s="406" t="str">
        <f t="shared" si="1"/>
        <v>〇</v>
      </c>
      <c r="V76" s="8"/>
      <c r="W76" s="49"/>
      <c r="X76" s="49"/>
      <c r="Y76" s="49"/>
      <c r="Z76" s="49"/>
      <c r="AA76" s="49"/>
      <c r="AB76" s="49"/>
      <c r="AC76" s="49"/>
      <c r="AD76" s="49"/>
      <c r="AE76" s="49"/>
      <c r="AF76" s="49"/>
      <c r="AG76" s="49"/>
      <c r="AH76" s="49"/>
      <c r="AI76" s="49"/>
      <c r="AJ76" s="49"/>
      <c r="AK76" s="49"/>
      <c r="AL76" s="49"/>
      <c r="AM76" s="49"/>
      <c r="AN76" s="49"/>
      <c r="AO76" s="49"/>
      <c r="AP76" s="49"/>
    </row>
    <row r="77" spans="1:42" ht="18.75" customHeight="1">
      <c r="A77" s="465"/>
      <c r="B77" s="43" t="s">
        <v>268</v>
      </c>
      <c r="C77" s="175">
        <v>11920</v>
      </c>
      <c r="D77" s="176">
        <v>1321</v>
      </c>
      <c r="E77" s="177">
        <v>-718</v>
      </c>
      <c r="F77" s="176">
        <v>-2087</v>
      </c>
      <c r="G77" s="178">
        <v>439969</v>
      </c>
      <c r="H77" s="179">
        <v>0.79</v>
      </c>
      <c r="I77" s="180"/>
      <c r="J77" s="180"/>
      <c r="K77" s="181">
        <v>4.5999999999999996</v>
      </c>
      <c r="L77" s="181">
        <v>66.099999999999994</v>
      </c>
      <c r="M77" s="428">
        <v>99.3</v>
      </c>
      <c r="N77" s="429">
        <v>48.6</v>
      </c>
      <c r="O77" s="69">
        <v>213993</v>
      </c>
      <c r="P77" s="69">
        <v>1109066</v>
      </c>
      <c r="Q77" s="8">
        <v>54964</v>
      </c>
      <c r="R77" s="60">
        <v>11530</v>
      </c>
      <c r="S77" s="182">
        <v>22073</v>
      </c>
      <c r="T77" s="183">
        <v>21361</v>
      </c>
      <c r="U77" s="406" t="str">
        <f t="shared" si="1"/>
        <v>〇</v>
      </c>
      <c r="V77" s="8"/>
      <c r="W77" s="49"/>
      <c r="X77" s="49"/>
      <c r="Y77" s="49"/>
      <c r="Z77" s="49"/>
      <c r="AA77" s="49"/>
      <c r="AB77" s="49"/>
      <c r="AC77" s="49"/>
      <c r="AD77" s="49"/>
      <c r="AE77" s="49"/>
      <c r="AF77" s="49"/>
      <c r="AG77" s="49"/>
      <c r="AH77" s="49"/>
      <c r="AI77" s="49"/>
      <c r="AJ77" s="49"/>
      <c r="AK77" s="49"/>
      <c r="AL77" s="49"/>
      <c r="AM77" s="49"/>
      <c r="AN77" s="49"/>
      <c r="AO77" s="49"/>
      <c r="AP77" s="49"/>
    </row>
    <row r="78" spans="1:42" s="7" customFormat="1" ht="18.75" customHeight="1">
      <c r="A78" s="466"/>
      <c r="B78" s="44" t="s">
        <v>269</v>
      </c>
      <c r="C78" s="184">
        <v>21314</v>
      </c>
      <c r="D78" s="185">
        <v>300</v>
      </c>
      <c r="E78" s="186">
        <v>-1021</v>
      </c>
      <c r="F78" s="185">
        <v>-4298</v>
      </c>
      <c r="G78" s="187">
        <v>443143</v>
      </c>
      <c r="H78" s="188">
        <v>0.79100000000000004</v>
      </c>
      <c r="I78" s="189"/>
      <c r="J78" s="189"/>
      <c r="K78" s="190">
        <v>4.3</v>
      </c>
      <c r="L78" s="197">
        <v>61.6</v>
      </c>
      <c r="M78" s="430">
        <v>99</v>
      </c>
      <c r="N78" s="431">
        <v>38.6</v>
      </c>
      <c r="O78" s="70">
        <v>183300</v>
      </c>
      <c r="P78" s="70">
        <v>1137676</v>
      </c>
      <c r="Q78" s="64">
        <v>50899</v>
      </c>
      <c r="R78" s="65">
        <v>8254</v>
      </c>
      <c r="S78" s="192">
        <v>20439</v>
      </c>
      <c r="T78" s="193">
        <v>22206</v>
      </c>
      <c r="U78" s="406" t="str">
        <f t="shared" si="1"/>
        <v>〇</v>
      </c>
      <c r="V78" s="198"/>
      <c r="W78" s="194"/>
      <c r="X78" s="49"/>
      <c r="Y78" s="49"/>
      <c r="Z78" s="49"/>
      <c r="AA78" s="49"/>
      <c r="AB78" s="49"/>
      <c r="AC78" s="49"/>
      <c r="AD78" s="49"/>
      <c r="AE78" s="49"/>
      <c r="AF78" s="49"/>
      <c r="AG78" s="49"/>
      <c r="AH78" s="49"/>
      <c r="AI78" s="49"/>
      <c r="AJ78" s="49"/>
      <c r="AK78" s="49"/>
      <c r="AL78" s="49"/>
      <c r="AM78" s="49"/>
      <c r="AN78" s="49"/>
      <c r="AO78" s="49"/>
      <c r="AP78" s="49"/>
    </row>
    <row r="79" spans="1:42" ht="18.75" customHeight="1">
      <c r="A79" s="499" t="s">
        <v>133</v>
      </c>
      <c r="B79" s="42">
        <v>28</v>
      </c>
      <c r="C79" s="165">
        <v>9620</v>
      </c>
      <c r="D79" s="166">
        <v>7537</v>
      </c>
      <c r="E79" s="167">
        <v>378</v>
      </c>
      <c r="F79" s="166">
        <v>-4213</v>
      </c>
      <c r="G79" s="168">
        <v>166756</v>
      </c>
      <c r="H79" s="169">
        <v>0.80400000000000005</v>
      </c>
      <c r="I79" s="170"/>
      <c r="J79" s="170"/>
      <c r="K79" s="171">
        <v>8.1</v>
      </c>
      <c r="L79" s="171">
        <v>13.5</v>
      </c>
      <c r="M79" s="432">
        <v>88.1</v>
      </c>
      <c r="N79" s="433">
        <v>49.4</v>
      </c>
      <c r="O79" s="172">
        <v>73106</v>
      </c>
      <c r="P79" s="172">
        <v>312104</v>
      </c>
      <c r="Q79" s="6">
        <v>44452</v>
      </c>
      <c r="R79" s="56">
        <v>20136</v>
      </c>
      <c r="S79" s="173">
        <v>1397</v>
      </c>
      <c r="T79" s="174">
        <v>22919</v>
      </c>
      <c r="U79" s="406" t="str">
        <f t="shared" si="1"/>
        <v>〇</v>
      </c>
      <c r="V79" s="8"/>
      <c r="W79" s="49"/>
      <c r="X79" s="49"/>
      <c r="Y79" s="49"/>
      <c r="Z79" s="49"/>
      <c r="AA79" s="49"/>
      <c r="AB79" s="49"/>
      <c r="AC79" s="49"/>
      <c r="AD79" s="49"/>
      <c r="AE79" s="49"/>
      <c r="AF79" s="49"/>
      <c r="AG79" s="49"/>
      <c r="AH79" s="49"/>
      <c r="AI79" s="49"/>
      <c r="AJ79" s="49"/>
      <c r="AK79" s="49"/>
      <c r="AL79" s="49"/>
      <c r="AM79" s="49"/>
      <c r="AN79" s="49"/>
      <c r="AO79" s="49"/>
      <c r="AP79" s="49"/>
    </row>
    <row r="80" spans="1:42" ht="18.75" customHeight="1">
      <c r="A80" s="465"/>
      <c r="B80" s="43">
        <v>29</v>
      </c>
      <c r="C80" s="175">
        <v>10984</v>
      </c>
      <c r="D80" s="176">
        <v>7652</v>
      </c>
      <c r="E80" s="177">
        <v>115</v>
      </c>
      <c r="F80" s="176">
        <v>-4774</v>
      </c>
      <c r="G80" s="178">
        <v>193596</v>
      </c>
      <c r="H80" s="179">
        <v>0.80400000000000005</v>
      </c>
      <c r="I80" s="180"/>
      <c r="J80" s="180"/>
      <c r="K80" s="181">
        <v>7</v>
      </c>
      <c r="L80" s="181">
        <v>18.3</v>
      </c>
      <c r="M80" s="428">
        <v>89.3</v>
      </c>
      <c r="N80" s="429">
        <v>45.1</v>
      </c>
      <c r="O80" s="69">
        <v>77881</v>
      </c>
      <c r="P80" s="69">
        <v>320722</v>
      </c>
      <c r="Q80" s="8">
        <v>50012</v>
      </c>
      <c r="R80" s="60">
        <v>19744</v>
      </c>
      <c r="S80" s="182">
        <v>1401</v>
      </c>
      <c r="T80" s="183">
        <v>28867</v>
      </c>
      <c r="U80" s="406" t="str">
        <f t="shared" si="1"/>
        <v>〇</v>
      </c>
      <c r="V80" s="8"/>
      <c r="W80" s="49"/>
      <c r="X80" s="49"/>
      <c r="Y80" s="49"/>
      <c r="Z80" s="49"/>
      <c r="AA80" s="49"/>
      <c r="AB80" s="49"/>
      <c r="AC80" s="49"/>
      <c r="AD80" s="49"/>
      <c r="AE80" s="49"/>
      <c r="AF80" s="49"/>
      <c r="AG80" s="49"/>
      <c r="AH80" s="49"/>
      <c r="AI80" s="49"/>
      <c r="AJ80" s="49"/>
      <c r="AK80" s="49"/>
      <c r="AL80" s="49"/>
      <c r="AM80" s="49"/>
      <c r="AN80" s="49"/>
      <c r="AO80" s="49"/>
      <c r="AP80" s="49"/>
    </row>
    <row r="81" spans="1:42" ht="18.75" customHeight="1">
      <c r="A81" s="465"/>
      <c r="B81" s="43">
        <v>30</v>
      </c>
      <c r="C81" s="175">
        <v>15941</v>
      </c>
      <c r="D81" s="176">
        <v>9204</v>
      </c>
      <c r="E81" s="177">
        <v>1552</v>
      </c>
      <c r="F81" s="176">
        <v>-2341</v>
      </c>
      <c r="G81" s="178">
        <v>195313</v>
      </c>
      <c r="H81" s="179">
        <v>0.79900000000000004</v>
      </c>
      <c r="I81" s="180"/>
      <c r="J81" s="180"/>
      <c r="K81" s="181">
        <v>6.3</v>
      </c>
      <c r="L81" s="181">
        <v>9.3000000000000007</v>
      </c>
      <c r="M81" s="428">
        <v>89.8</v>
      </c>
      <c r="N81" s="429">
        <v>48.2</v>
      </c>
      <c r="O81" s="69">
        <v>96808</v>
      </c>
      <c r="P81" s="69">
        <v>328992</v>
      </c>
      <c r="Q81" s="8">
        <v>51614</v>
      </c>
      <c r="R81" s="60">
        <v>20050</v>
      </c>
      <c r="S81" s="182">
        <v>1412</v>
      </c>
      <c r="T81" s="183">
        <v>30152</v>
      </c>
      <c r="U81" s="406" t="str">
        <f t="shared" si="1"/>
        <v>〇</v>
      </c>
      <c r="V81" s="8"/>
      <c r="W81" s="49"/>
      <c r="X81" s="49"/>
      <c r="Y81" s="49"/>
      <c r="Z81" s="49"/>
      <c r="AA81" s="49"/>
      <c r="AB81" s="49"/>
      <c r="AC81" s="49"/>
      <c r="AD81" s="49"/>
      <c r="AE81" s="49"/>
      <c r="AF81" s="49"/>
      <c r="AG81" s="49"/>
      <c r="AH81" s="49"/>
      <c r="AI81" s="49"/>
      <c r="AJ81" s="49"/>
      <c r="AK81" s="49"/>
      <c r="AL81" s="49"/>
      <c r="AM81" s="49"/>
      <c r="AN81" s="49"/>
      <c r="AO81" s="49"/>
      <c r="AP81" s="49"/>
    </row>
    <row r="82" spans="1:42" ht="18.75" customHeight="1">
      <c r="A82" s="465"/>
      <c r="B82" s="43" t="s">
        <v>268</v>
      </c>
      <c r="C82" s="175">
        <v>15252</v>
      </c>
      <c r="D82" s="176">
        <v>10010</v>
      </c>
      <c r="E82" s="177">
        <v>806</v>
      </c>
      <c r="F82" s="176">
        <v>-2012</v>
      </c>
      <c r="G82" s="178">
        <v>196182</v>
      </c>
      <c r="H82" s="179">
        <v>0.79</v>
      </c>
      <c r="I82" s="180"/>
      <c r="J82" s="180"/>
      <c r="K82" s="181">
        <v>5.6</v>
      </c>
      <c r="L82" s="181">
        <v>0</v>
      </c>
      <c r="M82" s="428">
        <v>90.2</v>
      </c>
      <c r="N82" s="428">
        <v>49</v>
      </c>
      <c r="O82" s="69">
        <v>103030</v>
      </c>
      <c r="P82" s="69">
        <v>328007</v>
      </c>
      <c r="Q82" s="8">
        <v>54498</v>
      </c>
      <c r="R82" s="60">
        <v>19404</v>
      </c>
      <c r="S82" s="182">
        <v>1427</v>
      </c>
      <c r="T82" s="183">
        <v>33667</v>
      </c>
      <c r="U82" s="406" t="str">
        <f t="shared" si="1"/>
        <v>〇</v>
      </c>
      <c r="V82" s="8"/>
      <c r="W82" s="49"/>
      <c r="X82" s="49"/>
      <c r="Y82" s="49"/>
      <c r="Z82" s="49"/>
      <c r="AA82" s="49"/>
      <c r="AB82" s="49"/>
      <c r="AC82" s="49"/>
      <c r="AD82" s="49"/>
      <c r="AE82" s="49"/>
      <c r="AF82" s="49"/>
      <c r="AG82" s="49"/>
      <c r="AH82" s="49"/>
      <c r="AI82" s="49"/>
      <c r="AJ82" s="49"/>
      <c r="AK82" s="49"/>
      <c r="AL82" s="49"/>
      <c r="AM82" s="49"/>
      <c r="AN82" s="49"/>
      <c r="AO82" s="49"/>
      <c r="AP82" s="49"/>
    </row>
    <row r="83" spans="1:42" s="7" customFormat="1" ht="18.75" customHeight="1">
      <c r="A83" s="466"/>
      <c r="B83" s="44" t="s">
        <v>269</v>
      </c>
      <c r="C83" s="184">
        <v>17249</v>
      </c>
      <c r="D83" s="185">
        <v>11929</v>
      </c>
      <c r="E83" s="186">
        <v>1919</v>
      </c>
      <c r="F83" s="185">
        <v>-2776</v>
      </c>
      <c r="G83" s="187">
        <v>201343</v>
      </c>
      <c r="H83" s="188">
        <v>0.78800000000000003</v>
      </c>
      <c r="I83" s="189"/>
      <c r="J83" s="189"/>
      <c r="K83" s="205">
        <v>5.4</v>
      </c>
      <c r="L83" s="191" t="s">
        <v>21</v>
      </c>
      <c r="M83" s="430">
        <v>90.6</v>
      </c>
      <c r="N83" s="431">
        <v>37.6</v>
      </c>
      <c r="O83" s="70">
        <v>106106</v>
      </c>
      <c r="P83" s="70">
        <v>336866</v>
      </c>
      <c r="Q83" s="64">
        <v>55389</v>
      </c>
      <c r="R83" s="65">
        <v>19809</v>
      </c>
      <c r="S83" s="192">
        <v>1446</v>
      </c>
      <c r="T83" s="193">
        <v>34134</v>
      </c>
      <c r="U83" s="406" t="str">
        <f t="shared" si="1"/>
        <v>〇</v>
      </c>
      <c r="V83" s="198"/>
      <c r="W83" s="194"/>
      <c r="X83" s="49"/>
      <c r="Y83" s="49"/>
      <c r="Z83" s="49"/>
      <c r="AA83" s="49"/>
      <c r="AB83" s="49"/>
      <c r="AC83" s="49"/>
      <c r="AD83" s="49"/>
      <c r="AE83" s="49"/>
      <c r="AF83" s="49"/>
      <c r="AG83" s="49"/>
      <c r="AH83" s="49"/>
      <c r="AI83" s="49"/>
      <c r="AJ83" s="49"/>
      <c r="AK83" s="49"/>
      <c r="AL83" s="49"/>
      <c r="AM83" s="49"/>
      <c r="AN83" s="49"/>
      <c r="AO83" s="49"/>
      <c r="AP83" s="49"/>
    </row>
    <row r="84" spans="1:42" ht="18.75" customHeight="1">
      <c r="A84" s="499" t="s">
        <v>59</v>
      </c>
      <c r="B84" s="42">
        <v>28</v>
      </c>
      <c r="C84" s="165">
        <v>4333</v>
      </c>
      <c r="D84" s="166">
        <v>2449</v>
      </c>
      <c r="E84" s="167">
        <v>28</v>
      </c>
      <c r="F84" s="166">
        <v>-4468</v>
      </c>
      <c r="G84" s="168">
        <v>283366</v>
      </c>
      <c r="H84" s="169">
        <v>0.83799999999999997</v>
      </c>
      <c r="I84" s="170"/>
      <c r="J84" s="170"/>
      <c r="K84" s="171">
        <v>14.7</v>
      </c>
      <c r="L84" s="171">
        <v>222.8</v>
      </c>
      <c r="M84" s="432">
        <v>98.6</v>
      </c>
      <c r="N84" s="433">
        <v>50.6</v>
      </c>
      <c r="O84" s="172">
        <v>85354</v>
      </c>
      <c r="P84" s="172">
        <v>1005395</v>
      </c>
      <c r="Q84" s="6">
        <v>9704</v>
      </c>
      <c r="R84" s="56">
        <v>4656</v>
      </c>
      <c r="S84" s="195" t="s">
        <v>21</v>
      </c>
      <c r="T84" s="174">
        <v>5048</v>
      </c>
      <c r="U84" s="406" t="e">
        <f t="shared" si="1"/>
        <v>#VALUE!</v>
      </c>
      <c r="V84" s="8"/>
      <c r="W84" s="49"/>
      <c r="X84" s="49"/>
      <c r="Y84" s="49"/>
      <c r="Z84" s="49"/>
      <c r="AA84" s="49"/>
      <c r="AB84" s="49"/>
      <c r="AC84" s="49"/>
      <c r="AD84" s="49"/>
      <c r="AE84" s="49"/>
      <c r="AF84" s="49"/>
      <c r="AG84" s="49"/>
      <c r="AH84" s="49"/>
      <c r="AI84" s="49"/>
      <c r="AJ84" s="49"/>
      <c r="AK84" s="49"/>
      <c r="AL84" s="49"/>
      <c r="AM84" s="49"/>
      <c r="AN84" s="49"/>
      <c r="AO84" s="49"/>
      <c r="AP84" s="49"/>
    </row>
    <row r="85" spans="1:42" ht="18.75" customHeight="1">
      <c r="A85" s="465"/>
      <c r="B85" s="43">
        <v>29</v>
      </c>
      <c r="C85" s="175">
        <v>3882</v>
      </c>
      <c r="D85" s="176">
        <v>2503</v>
      </c>
      <c r="E85" s="177">
        <v>54</v>
      </c>
      <c r="F85" s="176">
        <v>-430</v>
      </c>
      <c r="G85" s="178">
        <v>325708</v>
      </c>
      <c r="H85" s="179">
        <v>0.83599999999999997</v>
      </c>
      <c r="I85" s="180"/>
      <c r="J85" s="180"/>
      <c r="K85" s="181">
        <v>13.8</v>
      </c>
      <c r="L85" s="181">
        <v>199.6</v>
      </c>
      <c r="M85" s="428">
        <v>98.2</v>
      </c>
      <c r="N85" s="429">
        <v>45.5</v>
      </c>
      <c r="O85" s="69">
        <v>115942</v>
      </c>
      <c r="P85" s="69">
        <v>1018043</v>
      </c>
      <c r="Q85" s="8">
        <v>9461</v>
      </c>
      <c r="R85" s="60">
        <v>4172</v>
      </c>
      <c r="S85" s="143" t="s">
        <v>21</v>
      </c>
      <c r="T85" s="183">
        <v>5289</v>
      </c>
      <c r="U85" s="406" t="e">
        <f t="shared" si="1"/>
        <v>#VALUE!</v>
      </c>
      <c r="V85" s="8"/>
      <c r="W85" s="49"/>
      <c r="X85" s="49"/>
      <c r="Y85" s="49"/>
      <c r="Z85" s="49"/>
      <c r="AA85" s="49"/>
      <c r="AB85" s="49"/>
      <c r="AC85" s="49"/>
      <c r="AD85" s="49"/>
      <c r="AE85" s="49"/>
      <c r="AF85" s="49"/>
      <c r="AG85" s="49"/>
      <c r="AH85" s="49"/>
      <c r="AI85" s="49"/>
      <c r="AJ85" s="49"/>
      <c r="AK85" s="49"/>
      <c r="AL85" s="49"/>
      <c r="AM85" s="49"/>
      <c r="AN85" s="49"/>
      <c r="AO85" s="49"/>
      <c r="AP85" s="49"/>
    </row>
    <row r="86" spans="1:42" ht="18.75" customHeight="1">
      <c r="A86" s="465"/>
      <c r="B86" s="43">
        <v>30</v>
      </c>
      <c r="C86" s="175">
        <v>3584</v>
      </c>
      <c r="D86" s="176">
        <v>1998</v>
      </c>
      <c r="E86" s="177">
        <v>-505</v>
      </c>
      <c r="F86" s="176">
        <v>-1226</v>
      </c>
      <c r="G86" s="178">
        <v>327147</v>
      </c>
      <c r="H86" s="179">
        <v>0.83199999999999996</v>
      </c>
      <c r="I86" s="180"/>
      <c r="J86" s="180"/>
      <c r="K86" s="181">
        <v>13.1</v>
      </c>
      <c r="L86" s="181">
        <v>190.4</v>
      </c>
      <c r="M86" s="428">
        <v>98.1</v>
      </c>
      <c r="N86" s="429">
        <v>49.2</v>
      </c>
      <c r="O86" s="69">
        <v>117470</v>
      </c>
      <c r="P86" s="69">
        <v>1032554</v>
      </c>
      <c r="Q86" s="8">
        <v>8579</v>
      </c>
      <c r="R86" s="60">
        <v>3451</v>
      </c>
      <c r="S86" s="143" t="s">
        <v>21</v>
      </c>
      <c r="T86" s="183">
        <v>5128</v>
      </c>
      <c r="U86" s="406" t="e">
        <f t="shared" si="1"/>
        <v>#VALUE!</v>
      </c>
      <c r="V86" s="8"/>
      <c r="W86" s="49"/>
      <c r="X86" s="49"/>
      <c r="Y86" s="49"/>
      <c r="Z86" s="49"/>
      <c r="AA86" s="49"/>
      <c r="AB86" s="49"/>
      <c r="AC86" s="49"/>
      <c r="AD86" s="49"/>
      <c r="AE86" s="49"/>
      <c r="AF86" s="49"/>
      <c r="AG86" s="49"/>
      <c r="AH86" s="49"/>
      <c r="AI86" s="49"/>
      <c r="AJ86" s="49"/>
      <c r="AK86" s="49"/>
      <c r="AL86" s="49"/>
      <c r="AM86" s="49"/>
      <c r="AN86" s="49"/>
      <c r="AO86" s="49"/>
      <c r="AP86" s="49"/>
    </row>
    <row r="87" spans="1:42" ht="18.75" customHeight="1">
      <c r="A87" s="465"/>
      <c r="B87" s="43" t="s">
        <v>268</v>
      </c>
      <c r="C87" s="175">
        <v>4235</v>
      </c>
      <c r="D87" s="176">
        <v>2176</v>
      </c>
      <c r="E87" s="177">
        <v>178</v>
      </c>
      <c r="F87" s="176">
        <v>711</v>
      </c>
      <c r="G87" s="178">
        <v>328072</v>
      </c>
      <c r="H87" s="179">
        <v>0.82599999999999996</v>
      </c>
      <c r="I87" s="180"/>
      <c r="J87" s="180"/>
      <c r="K87" s="181">
        <v>12.4</v>
      </c>
      <c r="L87" s="181">
        <v>183.7</v>
      </c>
      <c r="M87" s="428">
        <v>98.4</v>
      </c>
      <c r="N87" s="429">
        <v>48.2</v>
      </c>
      <c r="O87" s="69">
        <v>122294</v>
      </c>
      <c r="P87" s="69">
        <v>1049051</v>
      </c>
      <c r="Q87" s="8">
        <v>10420</v>
      </c>
      <c r="R87" s="60">
        <v>3984</v>
      </c>
      <c r="S87" s="143" t="s">
        <v>21</v>
      </c>
      <c r="T87" s="183">
        <v>6435</v>
      </c>
      <c r="U87" s="406" t="e">
        <f t="shared" si="1"/>
        <v>#VALUE!</v>
      </c>
      <c r="V87" s="8"/>
      <c r="W87" s="49"/>
      <c r="X87" s="49"/>
      <c r="Y87" s="49"/>
      <c r="Z87" s="49"/>
      <c r="AA87" s="49"/>
      <c r="AB87" s="49"/>
      <c r="AC87" s="49"/>
      <c r="AD87" s="49"/>
      <c r="AE87" s="49"/>
      <c r="AF87" s="49"/>
      <c r="AG87" s="49"/>
      <c r="AH87" s="49"/>
      <c r="AI87" s="49"/>
      <c r="AJ87" s="49"/>
      <c r="AK87" s="49"/>
      <c r="AL87" s="49"/>
      <c r="AM87" s="49"/>
      <c r="AN87" s="49"/>
      <c r="AO87" s="49"/>
      <c r="AP87" s="49"/>
    </row>
    <row r="88" spans="1:42" s="7" customFormat="1" ht="18.75" customHeight="1">
      <c r="A88" s="466"/>
      <c r="B88" s="44" t="s">
        <v>269</v>
      </c>
      <c r="C88" s="184">
        <v>5943</v>
      </c>
      <c r="D88" s="185">
        <v>2655</v>
      </c>
      <c r="E88" s="186">
        <v>479</v>
      </c>
      <c r="F88" s="185">
        <v>1397</v>
      </c>
      <c r="G88" s="187">
        <v>335946</v>
      </c>
      <c r="H88" s="188">
        <v>0.82599999999999996</v>
      </c>
      <c r="I88" s="189"/>
      <c r="J88" s="189"/>
      <c r="K88" s="190">
        <v>11.7</v>
      </c>
      <c r="L88" s="191">
        <v>174.7</v>
      </c>
      <c r="M88" s="430">
        <v>97.6</v>
      </c>
      <c r="N88" s="431">
        <v>38.1</v>
      </c>
      <c r="O88" s="70">
        <v>116353</v>
      </c>
      <c r="P88" s="70">
        <v>1080422</v>
      </c>
      <c r="Q88" s="64">
        <v>13012</v>
      </c>
      <c r="R88" s="65">
        <v>4902</v>
      </c>
      <c r="S88" s="143" t="s">
        <v>21</v>
      </c>
      <c r="T88" s="193">
        <v>8110</v>
      </c>
      <c r="U88" s="406" t="e">
        <f t="shared" si="1"/>
        <v>#VALUE!</v>
      </c>
      <c r="V88" s="199"/>
      <c r="W88" s="194"/>
      <c r="X88" s="49"/>
      <c r="Y88" s="49"/>
      <c r="Z88" s="49"/>
      <c r="AA88" s="49"/>
      <c r="AB88" s="49"/>
      <c r="AC88" s="49"/>
      <c r="AD88" s="49"/>
      <c r="AE88" s="49"/>
      <c r="AF88" s="49"/>
      <c r="AG88" s="49"/>
      <c r="AH88" s="49"/>
      <c r="AI88" s="49"/>
      <c r="AJ88" s="49"/>
      <c r="AK88" s="49"/>
      <c r="AL88" s="49"/>
      <c r="AM88" s="49"/>
      <c r="AN88" s="49"/>
      <c r="AO88" s="49"/>
      <c r="AP88" s="49"/>
    </row>
    <row r="89" spans="1:42" ht="18.75" customHeight="1">
      <c r="A89" s="499" t="s">
        <v>60</v>
      </c>
      <c r="B89" s="42">
        <v>28</v>
      </c>
      <c r="C89" s="165">
        <v>3934</v>
      </c>
      <c r="D89" s="166">
        <v>1535</v>
      </c>
      <c r="E89" s="167">
        <v>-338</v>
      </c>
      <c r="F89" s="166">
        <v>-2528</v>
      </c>
      <c r="G89" s="168">
        <v>245993</v>
      </c>
      <c r="H89" s="196">
        <v>0.73</v>
      </c>
      <c r="I89" s="170"/>
      <c r="J89" s="170"/>
      <c r="K89" s="171">
        <v>13.7</v>
      </c>
      <c r="L89" s="171">
        <v>187.9</v>
      </c>
      <c r="M89" s="432">
        <v>99.6</v>
      </c>
      <c r="N89" s="433">
        <v>48.1</v>
      </c>
      <c r="O89" s="172">
        <v>50644</v>
      </c>
      <c r="P89" s="172">
        <v>980962</v>
      </c>
      <c r="Q89" s="6">
        <v>40608</v>
      </c>
      <c r="R89" s="56">
        <v>9776</v>
      </c>
      <c r="S89" s="173">
        <v>11860</v>
      </c>
      <c r="T89" s="174">
        <v>18972</v>
      </c>
      <c r="U89" s="406" t="str">
        <f t="shared" si="1"/>
        <v>〇</v>
      </c>
      <c r="V89" s="8"/>
      <c r="W89" s="49"/>
      <c r="X89" s="49"/>
      <c r="Y89" s="49"/>
      <c r="Z89" s="49"/>
      <c r="AA89" s="49"/>
      <c r="AB89" s="49"/>
      <c r="AC89" s="49"/>
      <c r="AD89" s="49"/>
      <c r="AE89" s="49"/>
      <c r="AF89" s="49"/>
      <c r="AG89" s="49"/>
      <c r="AH89" s="49"/>
      <c r="AI89" s="49"/>
      <c r="AJ89" s="49"/>
      <c r="AK89" s="49"/>
      <c r="AL89" s="49"/>
      <c r="AM89" s="49"/>
      <c r="AN89" s="49"/>
      <c r="AO89" s="49"/>
      <c r="AP89" s="49"/>
    </row>
    <row r="90" spans="1:42" ht="18.75" customHeight="1">
      <c r="A90" s="465"/>
      <c r="B90" s="43">
        <v>29</v>
      </c>
      <c r="C90" s="175">
        <v>4392</v>
      </c>
      <c r="D90" s="176">
        <v>2114</v>
      </c>
      <c r="E90" s="177">
        <v>580</v>
      </c>
      <c r="F90" s="176">
        <v>523</v>
      </c>
      <c r="G90" s="178">
        <v>279712</v>
      </c>
      <c r="H90" s="179">
        <v>0.72799999999999998</v>
      </c>
      <c r="I90" s="180"/>
      <c r="J90" s="180"/>
      <c r="K90" s="181">
        <v>12.2</v>
      </c>
      <c r="L90" s="181">
        <v>175.6</v>
      </c>
      <c r="M90" s="428">
        <v>99.4</v>
      </c>
      <c r="N90" s="429">
        <v>44</v>
      </c>
      <c r="O90" s="69">
        <v>47462</v>
      </c>
      <c r="P90" s="69">
        <v>995173</v>
      </c>
      <c r="Q90" s="8">
        <v>39975</v>
      </c>
      <c r="R90" s="60">
        <v>9719</v>
      </c>
      <c r="S90" s="182">
        <v>11929</v>
      </c>
      <c r="T90" s="183">
        <v>18327</v>
      </c>
      <c r="U90" s="406" t="str">
        <f t="shared" si="1"/>
        <v>〇</v>
      </c>
      <c r="V90" s="8"/>
      <c r="W90" s="49"/>
      <c r="X90" s="49"/>
      <c r="Y90" s="49"/>
      <c r="Z90" s="49"/>
      <c r="AA90" s="49"/>
      <c r="AB90" s="49"/>
      <c r="AC90" s="49"/>
      <c r="AD90" s="49"/>
      <c r="AE90" s="49"/>
      <c r="AF90" s="49"/>
      <c r="AG90" s="49"/>
      <c r="AH90" s="49"/>
      <c r="AI90" s="49"/>
      <c r="AJ90" s="49"/>
      <c r="AK90" s="49"/>
      <c r="AL90" s="49"/>
      <c r="AM90" s="49"/>
      <c r="AN90" s="49"/>
      <c r="AO90" s="49"/>
      <c r="AP90" s="49"/>
    </row>
    <row r="91" spans="1:42" ht="18.75" customHeight="1">
      <c r="A91" s="465"/>
      <c r="B91" s="43">
        <v>30</v>
      </c>
      <c r="C91" s="175">
        <v>4288</v>
      </c>
      <c r="D91" s="176">
        <v>1899</v>
      </c>
      <c r="E91" s="177">
        <v>-216</v>
      </c>
      <c r="F91" s="176">
        <v>-1299</v>
      </c>
      <c r="G91" s="178">
        <v>279699</v>
      </c>
      <c r="H91" s="179">
        <v>0.72199999999999998</v>
      </c>
      <c r="I91" s="180"/>
      <c r="J91" s="180"/>
      <c r="K91" s="181">
        <v>11.2</v>
      </c>
      <c r="L91" s="181">
        <v>171.7</v>
      </c>
      <c r="M91" s="428">
        <v>99.8</v>
      </c>
      <c r="N91" s="429">
        <v>45.8</v>
      </c>
      <c r="O91" s="69">
        <v>47936</v>
      </c>
      <c r="P91" s="69">
        <v>1011130</v>
      </c>
      <c r="Q91" s="8">
        <v>38789</v>
      </c>
      <c r="R91" s="60">
        <v>8636</v>
      </c>
      <c r="S91" s="182">
        <v>12388</v>
      </c>
      <c r="T91" s="183">
        <v>17765</v>
      </c>
      <c r="U91" s="406" t="str">
        <f t="shared" si="1"/>
        <v>〇</v>
      </c>
      <c r="V91" s="8"/>
      <c r="W91" s="49"/>
      <c r="X91" s="49"/>
      <c r="Y91" s="49"/>
      <c r="Z91" s="49"/>
      <c r="AA91" s="49"/>
      <c r="AB91" s="49"/>
      <c r="AC91" s="49"/>
      <c r="AD91" s="49"/>
      <c r="AE91" s="49"/>
      <c r="AF91" s="49"/>
      <c r="AG91" s="49"/>
      <c r="AH91" s="49"/>
      <c r="AI91" s="49"/>
      <c r="AJ91" s="49"/>
      <c r="AK91" s="49"/>
      <c r="AL91" s="49"/>
      <c r="AM91" s="49"/>
      <c r="AN91" s="49"/>
      <c r="AO91" s="49"/>
      <c r="AP91" s="49"/>
    </row>
    <row r="92" spans="1:42" ht="18.75" customHeight="1">
      <c r="A92" s="465"/>
      <c r="B92" s="43" t="s">
        <v>268</v>
      </c>
      <c r="C92" s="175">
        <v>4487</v>
      </c>
      <c r="D92" s="176">
        <v>2123</v>
      </c>
      <c r="E92" s="177">
        <v>225</v>
      </c>
      <c r="F92" s="176">
        <v>-288</v>
      </c>
      <c r="G92" s="178">
        <v>279341</v>
      </c>
      <c r="H92" s="179">
        <v>0.71</v>
      </c>
      <c r="I92" s="180"/>
      <c r="J92" s="180"/>
      <c r="K92" s="181">
        <v>9.9</v>
      </c>
      <c r="L92" s="181">
        <v>170.8</v>
      </c>
      <c r="M92" s="428">
        <v>99.6</v>
      </c>
      <c r="N92" s="429">
        <v>46.4</v>
      </c>
      <c r="O92" s="69">
        <v>94942</v>
      </c>
      <c r="P92" s="69">
        <v>1017134</v>
      </c>
      <c r="Q92" s="8">
        <v>36704</v>
      </c>
      <c r="R92" s="60">
        <v>8123</v>
      </c>
      <c r="S92" s="182">
        <v>12107</v>
      </c>
      <c r="T92" s="183">
        <v>16474</v>
      </c>
      <c r="U92" s="406" t="str">
        <f t="shared" si="1"/>
        <v>〇</v>
      </c>
      <c r="V92" s="8"/>
      <c r="W92" s="49"/>
      <c r="X92" s="49"/>
      <c r="Y92" s="49"/>
      <c r="Z92" s="49"/>
      <c r="AA92" s="49"/>
      <c r="AB92" s="49"/>
      <c r="AC92" s="49"/>
      <c r="AD92" s="49"/>
      <c r="AE92" s="49"/>
      <c r="AF92" s="49"/>
      <c r="AG92" s="49"/>
      <c r="AH92" s="49"/>
      <c r="AI92" s="49"/>
      <c r="AJ92" s="49"/>
      <c r="AK92" s="49"/>
      <c r="AL92" s="49"/>
      <c r="AM92" s="49"/>
      <c r="AN92" s="49"/>
      <c r="AO92" s="49"/>
      <c r="AP92" s="49"/>
    </row>
    <row r="93" spans="1:42" s="7" customFormat="1" ht="18.75" customHeight="1">
      <c r="A93" s="466"/>
      <c r="B93" s="44" t="s">
        <v>269</v>
      </c>
      <c r="C93" s="184">
        <v>5202</v>
      </c>
      <c r="D93" s="185">
        <v>2931</v>
      </c>
      <c r="E93" s="186">
        <v>808</v>
      </c>
      <c r="F93" s="185">
        <v>710</v>
      </c>
      <c r="G93" s="187">
        <v>283150</v>
      </c>
      <c r="H93" s="188">
        <v>0.71199999999999997</v>
      </c>
      <c r="I93" s="189"/>
      <c r="J93" s="189"/>
      <c r="K93" s="190">
        <v>10.6</v>
      </c>
      <c r="L93" s="191">
        <v>161.6</v>
      </c>
      <c r="M93" s="430">
        <v>99.4</v>
      </c>
      <c r="N93" s="431">
        <v>38</v>
      </c>
      <c r="O93" s="70">
        <v>103927</v>
      </c>
      <c r="P93" s="70">
        <v>1022320</v>
      </c>
      <c r="Q93" s="64">
        <v>35788</v>
      </c>
      <c r="R93" s="65">
        <v>8025</v>
      </c>
      <c r="S93" s="192">
        <v>10874</v>
      </c>
      <c r="T93" s="193">
        <v>16889</v>
      </c>
      <c r="U93" s="406" t="str">
        <f t="shared" si="1"/>
        <v>〇</v>
      </c>
      <c r="V93" s="199"/>
      <c r="W93" s="194"/>
      <c r="X93" s="49"/>
      <c r="Y93" s="49"/>
      <c r="Z93" s="49"/>
      <c r="AA93" s="49"/>
      <c r="AB93" s="49"/>
      <c r="AC93" s="49"/>
      <c r="AD93" s="49"/>
      <c r="AE93" s="49"/>
      <c r="AF93" s="49"/>
      <c r="AG93" s="49"/>
      <c r="AH93" s="49"/>
      <c r="AI93" s="49"/>
      <c r="AJ93" s="49"/>
      <c r="AK93" s="49"/>
      <c r="AL93" s="49"/>
      <c r="AM93" s="49"/>
      <c r="AN93" s="49"/>
      <c r="AO93" s="49"/>
      <c r="AP93" s="49"/>
    </row>
    <row r="94" spans="1:42" ht="18.75" customHeight="1">
      <c r="A94" s="499" t="s">
        <v>61</v>
      </c>
      <c r="B94" s="42">
        <v>28</v>
      </c>
      <c r="C94" s="165">
        <v>14389</v>
      </c>
      <c r="D94" s="166">
        <v>9451</v>
      </c>
      <c r="E94" s="167">
        <v>-1241</v>
      </c>
      <c r="F94" s="166">
        <v>583</v>
      </c>
      <c r="G94" s="168">
        <v>360350</v>
      </c>
      <c r="H94" s="169">
        <v>0.89</v>
      </c>
      <c r="I94" s="170"/>
      <c r="J94" s="170"/>
      <c r="K94" s="171">
        <v>12.2</v>
      </c>
      <c r="L94" s="171">
        <v>152.69999999999999</v>
      </c>
      <c r="M94" s="432">
        <v>94.3</v>
      </c>
      <c r="N94" s="433">
        <v>59.6</v>
      </c>
      <c r="O94" s="172">
        <v>176987</v>
      </c>
      <c r="P94" s="172">
        <v>1226610</v>
      </c>
      <c r="Q94" s="6">
        <v>59111</v>
      </c>
      <c r="R94" s="56">
        <v>24202</v>
      </c>
      <c r="S94" s="173">
        <v>5309</v>
      </c>
      <c r="T94" s="174">
        <v>29600</v>
      </c>
      <c r="U94" s="406" t="str">
        <f t="shared" si="1"/>
        <v>〇</v>
      </c>
      <c r="V94" s="8"/>
      <c r="W94" s="49"/>
      <c r="X94" s="49"/>
      <c r="Y94" s="49"/>
      <c r="Z94" s="49"/>
      <c r="AA94" s="49"/>
      <c r="AB94" s="49"/>
      <c r="AC94" s="49"/>
      <c r="AD94" s="49"/>
      <c r="AE94" s="49"/>
      <c r="AF94" s="49"/>
      <c r="AG94" s="49"/>
      <c r="AH94" s="49"/>
      <c r="AI94" s="49"/>
      <c r="AJ94" s="49"/>
      <c r="AK94" s="49"/>
      <c r="AL94" s="49"/>
      <c r="AM94" s="49"/>
      <c r="AN94" s="49"/>
      <c r="AO94" s="49"/>
      <c r="AP94" s="49"/>
    </row>
    <row r="95" spans="1:42" ht="18.75" customHeight="1">
      <c r="A95" s="465"/>
      <c r="B95" s="43">
        <v>29</v>
      </c>
      <c r="C95" s="175">
        <v>13291</v>
      </c>
      <c r="D95" s="176">
        <v>9054</v>
      </c>
      <c r="E95" s="177">
        <v>-396</v>
      </c>
      <c r="F95" s="176">
        <v>3209</v>
      </c>
      <c r="G95" s="178">
        <v>414381</v>
      </c>
      <c r="H95" s="179">
        <v>0.88700000000000001</v>
      </c>
      <c r="I95" s="180"/>
      <c r="J95" s="180"/>
      <c r="K95" s="181">
        <v>11.7</v>
      </c>
      <c r="L95" s="181">
        <v>135.5</v>
      </c>
      <c r="M95" s="428">
        <v>92.5</v>
      </c>
      <c r="N95" s="429">
        <v>54.7</v>
      </c>
      <c r="O95" s="69">
        <v>192393</v>
      </c>
      <c r="P95" s="69">
        <v>1220521</v>
      </c>
      <c r="Q95" s="8">
        <v>62048</v>
      </c>
      <c r="R95" s="60">
        <v>27808</v>
      </c>
      <c r="S95" s="182">
        <v>5359</v>
      </c>
      <c r="T95" s="183">
        <v>28881</v>
      </c>
      <c r="U95" s="406" t="str">
        <f t="shared" si="1"/>
        <v>〇</v>
      </c>
      <c r="V95" s="8"/>
      <c r="W95" s="49"/>
      <c r="X95" s="49"/>
      <c r="Y95" s="49"/>
      <c r="Z95" s="49"/>
      <c r="AA95" s="49"/>
      <c r="AB95" s="49"/>
      <c r="AC95" s="49"/>
      <c r="AD95" s="49"/>
      <c r="AE95" s="49"/>
      <c r="AF95" s="49"/>
      <c r="AG95" s="49"/>
      <c r="AH95" s="49"/>
      <c r="AI95" s="49"/>
      <c r="AJ95" s="49"/>
      <c r="AK95" s="49"/>
      <c r="AL95" s="49"/>
      <c r="AM95" s="49"/>
      <c r="AN95" s="49"/>
      <c r="AO95" s="49"/>
      <c r="AP95" s="49"/>
    </row>
    <row r="96" spans="1:42" ht="18.75" customHeight="1">
      <c r="A96" s="465"/>
      <c r="B96" s="43">
        <v>30</v>
      </c>
      <c r="C96" s="175">
        <v>14008</v>
      </c>
      <c r="D96" s="176">
        <v>9971</v>
      </c>
      <c r="E96" s="177">
        <v>916</v>
      </c>
      <c r="F96" s="176">
        <v>4897</v>
      </c>
      <c r="G96" s="178">
        <v>419058</v>
      </c>
      <c r="H96" s="179">
        <v>0.88900000000000001</v>
      </c>
      <c r="I96" s="180"/>
      <c r="J96" s="180"/>
      <c r="K96" s="181">
        <v>11</v>
      </c>
      <c r="L96" s="181">
        <v>123.2</v>
      </c>
      <c r="M96" s="428">
        <v>91.9</v>
      </c>
      <c r="N96" s="429">
        <v>58.2</v>
      </c>
      <c r="O96" s="69">
        <v>198652</v>
      </c>
      <c r="P96" s="69">
        <v>1211030</v>
      </c>
      <c r="Q96" s="8">
        <v>68528</v>
      </c>
      <c r="R96" s="60">
        <v>31788</v>
      </c>
      <c r="S96" s="182">
        <v>5408</v>
      </c>
      <c r="T96" s="183">
        <v>31332</v>
      </c>
      <c r="U96" s="406" t="str">
        <f t="shared" si="1"/>
        <v>〇</v>
      </c>
      <c r="V96" s="8"/>
      <c r="W96" s="49"/>
      <c r="X96" s="49"/>
      <c r="Y96" s="49"/>
      <c r="Z96" s="49"/>
      <c r="AA96" s="49"/>
      <c r="AB96" s="49"/>
      <c r="AC96" s="49"/>
      <c r="AD96" s="49"/>
      <c r="AE96" s="49"/>
      <c r="AF96" s="49"/>
      <c r="AG96" s="49"/>
      <c r="AH96" s="49"/>
      <c r="AI96" s="49"/>
      <c r="AJ96" s="49"/>
      <c r="AK96" s="49"/>
      <c r="AL96" s="49"/>
      <c r="AM96" s="49"/>
      <c r="AN96" s="49"/>
      <c r="AO96" s="49"/>
      <c r="AP96" s="49"/>
    </row>
    <row r="97" spans="1:42" ht="18.75" customHeight="1">
      <c r="A97" s="465"/>
      <c r="B97" s="43" t="s">
        <v>268</v>
      </c>
      <c r="C97" s="175">
        <v>13750</v>
      </c>
      <c r="D97" s="176">
        <v>9344</v>
      </c>
      <c r="E97" s="177">
        <v>-627</v>
      </c>
      <c r="F97" s="176">
        <v>1651</v>
      </c>
      <c r="G97" s="178">
        <v>421511</v>
      </c>
      <c r="H97" s="179">
        <v>0.89</v>
      </c>
      <c r="I97" s="180"/>
      <c r="J97" s="180"/>
      <c r="K97" s="181">
        <v>10.199999999999999</v>
      </c>
      <c r="L97" s="181">
        <v>112.3</v>
      </c>
      <c r="M97" s="428">
        <v>92.9</v>
      </c>
      <c r="N97" s="429">
        <v>58.8</v>
      </c>
      <c r="O97" s="69">
        <v>180301</v>
      </c>
      <c r="P97" s="69">
        <v>1190651</v>
      </c>
      <c r="Q97" s="8">
        <v>70229</v>
      </c>
      <c r="R97" s="60">
        <v>34066</v>
      </c>
      <c r="S97" s="182">
        <v>5455</v>
      </c>
      <c r="T97" s="183">
        <v>30708</v>
      </c>
      <c r="U97" s="406" t="str">
        <f t="shared" si="1"/>
        <v>〇</v>
      </c>
      <c r="V97" s="8"/>
      <c r="W97" s="49"/>
      <c r="X97" s="49"/>
      <c r="Y97" s="49"/>
      <c r="Z97" s="49"/>
      <c r="AA97" s="49"/>
      <c r="AB97" s="49"/>
      <c r="AC97" s="49"/>
      <c r="AD97" s="49"/>
      <c r="AE97" s="49"/>
      <c r="AF97" s="49"/>
      <c r="AG97" s="49"/>
      <c r="AH97" s="49"/>
      <c r="AI97" s="49"/>
      <c r="AJ97" s="49"/>
      <c r="AK97" s="49"/>
      <c r="AL97" s="49"/>
      <c r="AM97" s="49"/>
      <c r="AN97" s="49"/>
      <c r="AO97" s="49"/>
      <c r="AP97" s="49"/>
    </row>
    <row r="98" spans="1:42" s="7" customFormat="1" ht="18.75" customHeight="1">
      <c r="A98" s="466"/>
      <c r="B98" s="44" t="s">
        <v>269</v>
      </c>
      <c r="C98" s="184">
        <v>17240</v>
      </c>
      <c r="D98" s="185">
        <v>8632</v>
      </c>
      <c r="E98" s="186">
        <v>-712</v>
      </c>
      <c r="F98" s="185">
        <v>2092</v>
      </c>
      <c r="G98" s="187">
        <v>427492</v>
      </c>
      <c r="H98" s="188">
        <v>0.89500000000000002</v>
      </c>
      <c r="I98" s="189"/>
      <c r="J98" s="189"/>
      <c r="K98" s="205">
        <v>9.6999999999999993</v>
      </c>
      <c r="L98" s="191">
        <v>107.1</v>
      </c>
      <c r="M98" s="430">
        <v>93.8</v>
      </c>
      <c r="N98" s="431">
        <v>55.3</v>
      </c>
      <c r="O98" s="70">
        <v>162451</v>
      </c>
      <c r="P98" s="70">
        <v>1176640</v>
      </c>
      <c r="Q98" s="64">
        <v>74305</v>
      </c>
      <c r="R98" s="65">
        <v>36870</v>
      </c>
      <c r="S98" s="192">
        <v>5471</v>
      </c>
      <c r="T98" s="193">
        <v>31964</v>
      </c>
      <c r="U98" s="406" t="str">
        <f t="shared" si="1"/>
        <v>〇</v>
      </c>
      <c r="V98" s="199"/>
      <c r="W98" s="194"/>
      <c r="X98" s="49"/>
      <c r="Y98" s="49"/>
      <c r="Z98" s="49"/>
      <c r="AA98" s="49"/>
      <c r="AB98" s="49"/>
      <c r="AC98" s="49"/>
      <c r="AD98" s="49"/>
      <c r="AE98" s="49"/>
      <c r="AF98" s="49"/>
      <c r="AG98" s="49"/>
      <c r="AH98" s="49"/>
      <c r="AI98" s="49"/>
      <c r="AJ98" s="49"/>
      <c r="AK98" s="49"/>
      <c r="AL98" s="49"/>
      <c r="AM98" s="49"/>
      <c r="AN98" s="49"/>
      <c r="AO98" s="49"/>
      <c r="AP98" s="49"/>
    </row>
    <row r="99" spans="1:42" ht="18.75" customHeight="1">
      <c r="A99" s="499" t="s">
        <v>142</v>
      </c>
      <c r="B99" s="42">
        <v>28</v>
      </c>
      <c r="C99" s="165">
        <v>10934</v>
      </c>
      <c r="D99" s="166">
        <v>5087</v>
      </c>
      <c r="E99" s="167">
        <v>989</v>
      </c>
      <c r="F99" s="166">
        <v>-1997</v>
      </c>
      <c r="G99" s="168">
        <v>161218</v>
      </c>
      <c r="H99" s="169">
        <v>0.72299999999999998</v>
      </c>
      <c r="I99" s="170"/>
      <c r="J99" s="170"/>
      <c r="K99" s="171">
        <v>9.3000000000000007</v>
      </c>
      <c r="L99" s="171">
        <v>124</v>
      </c>
      <c r="M99" s="432">
        <v>92.4</v>
      </c>
      <c r="N99" s="433">
        <v>35.6</v>
      </c>
      <c r="O99" s="172">
        <v>82076</v>
      </c>
      <c r="P99" s="172">
        <v>397939</v>
      </c>
      <c r="Q99" s="6">
        <v>17095</v>
      </c>
      <c r="R99" s="56">
        <v>7090</v>
      </c>
      <c r="S99" s="173">
        <v>5387</v>
      </c>
      <c r="T99" s="174">
        <v>4618</v>
      </c>
      <c r="U99" s="406" t="str">
        <f t="shared" si="1"/>
        <v>〇</v>
      </c>
      <c r="V99" s="8"/>
      <c r="W99" s="49"/>
      <c r="X99" s="49"/>
      <c r="Y99" s="49"/>
      <c r="Z99" s="49"/>
      <c r="AA99" s="49"/>
      <c r="AB99" s="49"/>
      <c r="AC99" s="49"/>
      <c r="AD99" s="49"/>
      <c r="AE99" s="49"/>
      <c r="AF99" s="49"/>
      <c r="AG99" s="49"/>
      <c r="AH99" s="49"/>
      <c r="AI99" s="49"/>
      <c r="AJ99" s="49"/>
      <c r="AK99" s="49"/>
      <c r="AL99" s="49"/>
      <c r="AM99" s="49"/>
      <c r="AN99" s="49"/>
      <c r="AO99" s="49"/>
      <c r="AP99" s="49"/>
    </row>
    <row r="100" spans="1:42" ht="18.75" customHeight="1">
      <c r="A100" s="465"/>
      <c r="B100" s="43">
        <v>29</v>
      </c>
      <c r="C100" s="175">
        <v>12697</v>
      </c>
      <c r="D100" s="176">
        <v>6258</v>
      </c>
      <c r="E100" s="177">
        <v>1171</v>
      </c>
      <c r="F100" s="176">
        <v>-1144</v>
      </c>
      <c r="G100" s="178">
        <v>189205</v>
      </c>
      <c r="H100" s="179">
        <v>0.72199999999999998</v>
      </c>
      <c r="I100" s="180"/>
      <c r="J100" s="180"/>
      <c r="K100" s="181">
        <v>8.8000000000000007</v>
      </c>
      <c r="L100" s="181">
        <v>127.8</v>
      </c>
      <c r="M100" s="428">
        <v>92.2</v>
      </c>
      <c r="N100" s="429">
        <v>33.299999999999997</v>
      </c>
      <c r="O100" s="69">
        <v>71122</v>
      </c>
      <c r="P100" s="69">
        <v>432065</v>
      </c>
      <c r="Q100" s="8">
        <v>18799</v>
      </c>
      <c r="R100" s="60">
        <v>4775</v>
      </c>
      <c r="S100" s="182">
        <v>5387</v>
      </c>
      <c r="T100" s="183">
        <v>8637</v>
      </c>
      <c r="U100" s="406" t="str">
        <f t="shared" si="1"/>
        <v>〇</v>
      </c>
      <c r="V100" s="8"/>
      <c r="W100" s="49"/>
      <c r="X100" s="49"/>
      <c r="Y100" s="49"/>
      <c r="Z100" s="49"/>
      <c r="AA100" s="49"/>
      <c r="AB100" s="49"/>
      <c r="AC100" s="49"/>
      <c r="AD100" s="49"/>
      <c r="AE100" s="49"/>
      <c r="AF100" s="49"/>
      <c r="AG100" s="49"/>
      <c r="AH100" s="49"/>
      <c r="AI100" s="49"/>
      <c r="AJ100" s="49"/>
      <c r="AK100" s="49"/>
      <c r="AL100" s="49"/>
      <c r="AM100" s="49"/>
      <c r="AN100" s="49"/>
      <c r="AO100" s="49"/>
      <c r="AP100" s="49"/>
    </row>
    <row r="101" spans="1:42" ht="18.75" customHeight="1">
      <c r="A101" s="465"/>
      <c r="B101" s="43">
        <v>30</v>
      </c>
      <c r="C101" s="175">
        <v>10820</v>
      </c>
      <c r="D101" s="176">
        <v>6421</v>
      </c>
      <c r="E101" s="177">
        <v>164</v>
      </c>
      <c r="F101" s="176">
        <v>169</v>
      </c>
      <c r="G101" s="178">
        <v>191297</v>
      </c>
      <c r="H101" s="179">
        <v>0.71</v>
      </c>
      <c r="I101" s="180"/>
      <c r="J101" s="180"/>
      <c r="K101" s="181">
        <v>7.7</v>
      </c>
      <c r="L101" s="181">
        <v>116.6</v>
      </c>
      <c r="M101" s="428">
        <v>90</v>
      </c>
      <c r="N101" s="429">
        <v>37.9</v>
      </c>
      <c r="O101" s="69">
        <v>88295</v>
      </c>
      <c r="P101" s="69">
        <v>454325</v>
      </c>
      <c r="Q101" s="8">
        <v>22549</v>
      </c>
      <c r="R101" s="60">
        <v>4780</v>
      </c>
      <c r="S101" s="182">
        <v>5387</v>
      </c>
      <c r="T101" s="183">
        <v>12382</v>
      </c>
      <c r="U101" s="406" t="str">
        <f t="shared" si="1"/>
        <v>〇</v>
      </c>
      <c r="V101" s="8"/>
      <c r="W101" s="49"/>
      <c r="X101" s="49"/>
      <c r="Y101" s="49"/>
      <c r="Z101" s="49"/>
      <c r="AA101" s="49"/>
      <c r="AB101" s="49"/>
      <c r="AC101" s="49"/>
      <c r="AD101" s="49"/>
      <c r="AE101" s="49"/>
      <c r="AF101" s="49"/>
      <c r="AG101" s="49"/>
      <c r="AH101" s="49"/>
      <c r="AI101" s="49"/>
      <c r="AJ101" s="49"/>
      <c r="AK101" s="49"/>
      <c r="AL101" s="49"/>
      <c r="AM101" s="49"/>
      <c r="AN101" s="49"/>
      <c r="AO101" s="49"/>
      <c r="AP101" s="49"/>
    </row>
    <row r="102" spans="1:42" ht="18.75" customHeight="1">
      <c r="A102" s="465"/>
      <c r="B102" s="43" t="s">
        <v>268</v>
      </c>
      <c r="C102" s="175">
        <v>8575</v>
      </c>
      <c r="D102" s="176">
        <v>6671</v>
      </c>
      <c r="E102" s="177">
        <v>250</v>
      </c>
      <c r="F102" s="176">
        <v>-434</v>
      </c>
      <c r="G102" s="178">
        <v>147367</v>
      </c>
      <c r="H102" s="179">
        <v>0.7</v>
      </c>
      <c r="I102" s="180"/>
      <c r="J102" s="180"/>
      <c r="K102" s="181">
        <v>6.6</v>
      </c>
      <c r="L102" s="181">
        <v>126.7</v>
      </c>
      <c r="M102" s="428">
        <v>91.6</v>
      </c>
      <c r="N102" s="429">
        <v>40.200000000000003</v>
      </c>
      <c r="O102" s="69">
        <v>66147</v>
      </c>
      <c r="P102" s="69">
        <v>481313</v>
      </c>
      <c r="Q102" s="8">
        <v>22892</v>
      </c>
      <c r="R102" s="60">
        <v>4096</v>
      </c>
      <c r="S102" s="182">
        <v>6306</v>
      </c>
      <c r="T102" s="183">
        <v>12490</v>
      </c>
      <c r="U102" s="406" t="str">
        <f t="shared" si="1"/>
        <v>〇</v>
      </c>
      <c r="V102" s="8"/>
      <c r="W102" s="49"/>
      <c r="X102" s="49"/>
      <c r="Y102" s="49"/>
      <c r="Z102" s="49"/>
      <c r="AA102" s="49"/>
      <c r="AB102" s="49"/>
      <c r="AC102" s="49"/>
      <c r="AD102" s="49"/>
      <c r="AE102" s="49"/>
      <c r="AF102" s="49"/>
      <c r="AG102" s="49"/>
      <c r="AH102" s="49"/>
      <c r="AI102" s="49"/>
      <c r="AJ102" s="49"/>
      <c r="AK102" s="49"/>
      <c r="AL102" s="49"/>
      <c r="AM102" s="49"/>
      <c r="AN102" s="49"/>
      <c r="AO102" s="49"/>
      <c r="AP102" s="49"/>
    </row>
    <row r="103" spans="1:42" s="7" customFormat="1" ht="18.75" customHeight="1">
      <c r="A103" s="466"/>
      <c r="B103" s="44" t="s">
        <v>269</v>
      </c>
      <c r="C103" s="184">
        <v>10951</v>
      </c>
      <c r="D103" s="185">
        <v>5552</v>
      </c>
      <c r="E103" s="186">
        <v>-1119</v>
      </c>
      <c r="F103" s="185">
        <v>-1517</v>
      </c>
      <c r="G103" s="187">
        <v>195250</v>
      </c>
      <c r="H103" s="188">
        <v>0.71</v>
      </c>
      <c r="I103" s="189"/>
      <c r="J103" s="189"/>
      <c r="K103" s="205">
        <v>6</v>
      </c>
      <c r="L103" s="191">
        <v>121.9</v>
      </c>
      <c r="M103" s="430">
        <v>91</v>
      </c>
      <c r="N103" s="431">
        <v>33.200000000000003</v>
      </c>
      <c r="O103" s="70">
        <v>68554</v>
      </c>
      <c r="P103" s="70">
        <v>490423</v>
      </c>
      <c r="Q103" s="64">
        <v>25133</v>
      </c>
      <c r="R103" s="65">
        <v>3699</v>
      </c>
      <c r="S103" s="192">
        <v>6308</v>
      </c>
      <c r="T103" s="193">
        <v>15126</v>
      </c>
      <c r="U103" s="406" t="str">
        <f t="shared" si="1"/>
        <v>〇</v>
      </c>
      <c r="V103" s="8"/>
      <c r="W103" s="194"/>
      <c r="X103" s="49"/>
      <c r="Y103" s="49"/>
      <c r="Z103" s="49"/>
      <c r="AA103" s="49"/>
      <c r="AB103" s="49"/>
      <c r="AC103" s="49"/>
      <c r="AD103" s="49"/>
      <c r="AE103" s="49"/>
      <c r="AF103" s="49"/>
      <c r="AG103" s="49"/>
      <c r="AH103" s="49"/>
      <c r="AI103" s="49"/>
      <c r="AJ103" s="49"/>
      <c r="AK103" s="49"/>
      <c r="AL103" s="49"/>
      <c r="AM103" s="49"/>
      <c r="AN103" s="49"/>
      <c r="AO103" s="49"/>
      <c r="AP103" s="49"/>
    </row>
    <row r="104" spans="1:42" ht="17.25" customHeight="1">
      <c r="A104" s="206" t="s">
        <v>256</v>
      </c>
      <c r="B104" s="5"/>
      <c r="C104" s="207"/>
      <c r="D104" s="207"/>
      <c r="E104" s="6"/>
      <c r="F104" s="6"/>
      <c r="G104" s="6"/>
      <c r="H104" s="6"/>
      <c r="I104" s="145"/>
      <c r="J104" s="145"/>
      <c r="K104" s="207"/>
      <c r="L104" s="207"/>
      <c r="M104" s="207"/>
      <c r="N104" s="207"/>
      <c r="O104" s="6"/>
      <c r="P104" s="6"/>
      <c r="Q104" s="6"/>
      <c r="R104" s="6"/>
      <c r="S104" s="6"/>
      <c r="T104" s="6"/>
      <c r="U104" s="8"/>
      <c r="V104" s="8"/>
    </row>
    <row r="105" spans="1:42" ht="17.25" customHeight="1">
      <c r="A105" s="209" t="s">
        <v>255</v>
      </c>
      <c r="B105" s="208"/>
      <c r="C105" s="7"/>
      <c r="D105" s="7"/>
      <c r="E105" s="8"/>
      <c r="F105" s="8"/>
      <c r="G105" s="8"/>
      <c r="H105" s="8"/>
      <c r="I105" s="8"/>
      <c r="J105" s="145"/>
      <c r="K105" s="7"/>
      <c r="L105" s="7"/>
      <c r="M105" s="7"/>
      <c r="N105" s="7"/>
      <c r="O105" s="8"/>
      <c r="P105" s="8"/>
      <c r="Q105" s="8"/>
      <c r="R105" s="8"/>
      <c r="S105" s="8"/>
      <c r="T105" s="8"/>
      <c r="U105" s="8"/>
      <c r="V105" s="8"/>
    </row>
    <row r="106" spans="1:42" ht="17.25" customHeight="1">
      <c r="A106" s="145"/>
      <c r="B106" s="208"/>
      <c r="C106" s="7"/>
      <c r="D106" s="7"/>
      <c r="E106" s="8"/>
      <c r="F106" s="8"/>
      <c r="G106" s="8"/>
      <c r="H106" s="8"/>
      <c r="I106" s="8"/>
      <c r="J106" s="8"/>
      <c r="K106" s="7"/>
      <c r="L106" s="7"/>
      <c r="M106" s="7"/>
      <c r="N106" s="7"/>
      <c r="O106" s="8"/>
      <c r="P106" s="8"/>
      <c r="Q106" s="8"/>
      <c r="R106" s="8"/>
      <c r="S106" s="8"/>
      <c r="T106" s="8"/>
      <c r="U106" s="8"/>
      <c r="V106" s="8"/>
    </row>
    <row r="107" spans="1:42" ht="18" customHeight="1">
      <c r="A107" s="145"/>
    </row>
    <row r="108" spans="1:42" ht="18" customHeight="1">
      <c r="A108" s="145"/>
    </row>
  </sheetData>
  <autoFilter ref="A3:AT107" xr:uid="{00000000-0009-0000-0000-000009000000}"/>
  <customSheetViews>
    <customSheetView guid="{9CD6CDFB-0526-4987-BB9B-F12261C08409}" scale="85" showPageBreaks="1" showGridLines="0" view="pageBreakPreview">
      <pane xSplit="1" ySplit="3" topLeftCell="B13" activePane="bottomRight" state="frozen"/>
      <selection pane="bottomRight" activeCell="H83" sqref="H83:J83"/>
      <rowBreaks count="1" manualBreakCount="1">
        <brk id="58" max="19" man="1"/>
      </rowBreaks>
      <pageMargins left="0.59055118110236227" right="0.59055118110236227" top="0.6692913385826772" bottom="0.31496062992125984" header="0.51181102362204722" footer="0.51181102362204722"/>
      <pageSetup paperSize="9" scale="52" firstPageNumber="8" orientation="landscape" useFirstPageNumber="1" r:id="rId1"/>
      <headerFooter alignWithMargins="0"/>
    </customSheetView>
    <customSheetView guid="{47FE580C-1B40-484B-A27C-9C582BD9B048}" scale="85" showPageBreaks="1" showGridLines="0" printArea="1" view="pageBreakPreview">
      <pane xSplit="1" ySplit="3" topLeftCell="B46" activePane="bottomRight" state="frozen"/>
      <selection pane="bottomRight" activeCell="B60" sqref="B60"/>
      <rowBreaks count="1" manualBreakCount="1">
        <brk id="58" max="19" man="1"/>
      </rowBreaks>
      <pageMargins left="0.59055118110236227" right="0.59055118110236227" top="0.6692913385826772" bottom="0.31496062992125984" header="0.51181102362204722" footer="0.51181102362204722"/>
      <pageSetup paperSize="9" scale="52" firstPageNumber="8" orientation="landscape" useFirstPageNumber="1" r:id="rId2"/>
      <headerFooter alignWithMargins="0"/>
    </customSheetView>
    <customSheetView guid="{B07D689D-A88D-4FD6-A5A1-1BAAB5F2B100}" scale="85" showPageBreaks="1" showGridLines="0" printArea="1" view="pageBreakPreview">
      <pane xSplit="2" ySplit="3" topLeftCell="C82" activePane="bottomRight" state="frozen"/>
      <selection pane="bottomRight" activeCell="M92" sqref="M92"/>
      <rowBreaks count="1" manualBreakCount="1">
        <brk id="58" max="19" man="1"/>
      </rowBreaks>
      <pageMargins left="0.59055118110236227" right="0.59055118110236227" top="0.6692913385826772" bottom="0.31496062992125984" header="0.51181102362204722" footer="0.51181102362204722"/>
      <pageSetup paperSize="9" scale="52" firstPageNumber="8" orientation="landscape" useFirstPageNumber="1" r:id="rId3"/>
      <headerFooter alignWithMargins="0"/>
    </customSheetView>
  </customSheetViews>
  <mergeCells count="38">
    <mergeCell ref="P2:P3"/>
    <mergeCell ref="A34:A38"/>
    <mergeCell ref="A29:A33"/>
    <mergeCell ref="S1:T1"/>
    <mergeCell ref="H2:H3"/>
    <mergeCell ref="I2:I3"/>
    <mergeCell ref="F2:F3"/>
    <mergeCell ref="Q2:Q3"/>
    <mergeCell ref="J2:J3"/>
    <mergeCell ref="K2:K3"/>
    <mergeCell ref="L2:L3"/>
    <mergeCell ref="C2:C3"/>
    <mergeCell ref="O2:O3"/>
    <mergeCell ref="N2:N3"/>
    <mergeCell ref="M2:M3"/>
    <mergeCell ref="D2:D3"/>
    <mergeCell ref="E2:E3"/>
    <mergeCell ref="G2:G3"/>
    <mergeCell ref="A19:A23"/>
    <mergeCell ref="A89:A93"/>
    <mergeCell ref="A94:A98"/>
    <mergeCell ref="A59:A63"/>
    <mergeCell ref="A64:A68"/>
    <mergeCell ref="A74:A78"/>
    <mergeCell ref="A84:A88"/>
    <mergeCell ref="A69:A73"/>
    <mergeCell ref="A54:A58"/>
    <mergeCell ref="A44:A48"/>
    <mergeCell ref="A99:A103"/>
    <mergeCell ref="A24:A28"/>
    <mergeCell ref="A79:A83"/>
    <mergeCell ref="A2:A3"/>
    <mergeCell ref="B2:B3"/>
    <mergeCell ref="A4:A8"/>
    <mergeCell ref="A9:A13"/>
    <mergeCell ref="A39:A43"/>
    <mergeCell ref="A49:A53"/>
    <mergeCell ref="A14:A18"/>
  </mergeCells>
  <phoneticPr fontId="2"/>
  <printOptions horizontalCentered="1"/>
  <pageMargins left="0.31496062992125984" right="0.31496062992125984" top="0.31496062992125984" bottom="0.29527559055118113" header="0.51181102362204722" footer="0.51181102362204722"/>
  <pageSetup paperSize="9" scale="59" firstPageNumber="8" fitToHeight="3" orientation="landscape" useFirstPageNumber="1" r:id="rId4"/>
  <headerFooter alignWithMargins="0"/>
  <rowBreaks count="1" manualBreakCount="1">
    <brk id="53" max="19"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Y389"/>
  <sheetViews>
    <sheetView showGridLines="0" showZeros="0" view="pageBreakPreview" zoomScaleNormal="100" zoomScaleSheetLayoutView="100" workbookViewId="0">
      <pane xSplit="3" ySplit="4" topLeftCell="D343" activePane="bottomRight" state="frozen"/>
      <selection pane="topRight" activeCell="D1" sqref="D1"/>
      <selection pane="bottomLeft" activeCell="A5" sqref="A5"/>
      <selection pane="bottomRight" activeCell="A357" sqref="A357"/>
    </sheetView>
  </sheetViews>
  <sheetFormatPr defaultRowHeight="17.25"/>
  <cols>
    <col min="1" max="1" width="14.625" style="108" customWidth="1"/>
    <col min="2" max="2" width="12.125" style="108" customWidth="1"/>
    <col min="3" max="3" width="7.75" style="108" bestFit="1" customWidth="1"/>
    <col min="4" max="22" width="14.125" style="108" customWidth="1"/>
    <col min="23" max="23" width="14.125" style="38" customWidth="1"/>
    <col min="24" max="24" width="14.125" style="108" customWidth="1"/>
    <col min="25" max="16384" width="9" style="108"/>
  </cols>
  <sheetData>
    <row r="1" spans="1:25" ht="24" customHeight="1">
      <c r="A1" s="107" t="s">
        <v>318</v>
      </c>
    </row>
    <row r="2" spans="1:25" ht="24" customHeight="1">
      <c r="A2" s="108" t="s">
        <v>1</v>
      </c>
      <c r="U2" s="109"/>
      <c r="V2" s="109"/>
      <c r="W2" s="541" t="s">
        <v>150</v>
      </c>
      <c r="X2" s="541"/>
    </row>
    <row r="3" spans="1:25" ht="17.25" customHeight="1">
      <c r="A3" s="542" t="s">
        <v>7</v>
      </c>
      <c r="B3" s="508" t="s">
        <v>257</v>
      </c>
      <c r="C3" s="509"/>
      <c r="D3" s="544" t="s">
        <v>273</v>
      </c>
      <c r="E3" s="545"/>
      <c r="F3" s="545"/>
      <c r="G3" s="545"/>
      <c r="H3" s="545"/>
      <c r="I3" s="545"/>
      <c r="J3" s="545"/>
      <c r="K3" s="545"/>
      <c r="L3" s="545"/>
      <c r="M3" s="545"/>
      <c r="N3" s="545"/>
      <c r="O3" s="545"/>
      <c r="P3" s="546"/>
      <c r="Q3" s="544" t="s">
        <v>274</v>
      </c>
      <c r="R3" s="545"/>
      <c r="S3" s="545"/>
      <c r="T3" s="545"/>
      <c r="U3" s="545"/>
      <c r="V3" s="545"/>
      <c r="W3" s="545"/>
      <c r="X3" s="546"/>
    </row>
    <row r="4" spans="1:25" ht="43.5" customHeight="1">
      <c r="A4" s="543"/>
      <c r="B4" s="510"/>
      <c r="C4" s="511"/>
      <c r="D4" s="402" t="s">
        <v>151</v>
      </c>
      <c r="E4" s="110" t="s">
        <v>153</v>
      </c>
      <c r="F4" s="110" t="s">
        <v>154</v>
      </c>
      <c r="G4" s="110" t="s">
        <v>155</v>
      </c>
      <c r="H4" s="110" t="s">
        <v>156</v>
      </c>
      <c r="I4" s="111" t="s">
        <v>157</v>
      </c>
      <c r="J4" s="110" t="s">
        <v>158</v>
      </c>
      <c r="K4" s="110" t="s">
        <v>159</v>
      </c>
      <c r="L4" s="110" t="s">
        <v>160</v>
      </c>
      <c r="M4" s="110" t="s">
        <v>161</v>
      </c>
      <c r="N4" s="110" t="s">
        <v>162</v>
      </c>
      <c r="O4" s="403" t="s">
        <v>164</v>
      </c>
      <c r="P4" s="112" t="s">
        <v>165</v>
      </c>
      <c r="Q4" s="113" t="s">
        <v>166</v>
      </c>
      <c r="R4" s="110" t="s">
        <v>167</v>
      </c>
      <c r="S4" s="110" t="s">
        <v>168</v>
      </c>
      <c r="T4" s="110" t="s">
        <v>169</v>
      </c>
      <c r="U4" s="110" t="s">
        <v>156</v>
      </c>
      <c r="V4" s="148" t="s">
        <v>157</v>
      </c>
      <c r="W4" s="149" t="s">
        <v>170</v>
      </c>
      <c r="X4" s="112" t="s">
        <v>165</v>
      </c>
      <c r="Y4" s="114"/>
    </row>
    <row r="5" spans="1:25" ht="24" customHeight="1">
      <c r="A5" s="523" t="s">
        <v>19</v>
      </c>
      <c r="B5" s="516" t="s">
        <v>174</v>
      </c>
      <c r="C5" s="517"/>
      <c r="D5" s="115">
        <v>0</v>
      </c>
      <c r="E5" s="116">
        <v>200</v>
      </c>
      <c r="F5" s="116">
        <v>0</v>
      </c>
      <c r="G5" s="116">
        <v>200</v>
      </c>
      <c r="H5" s="116">
        <v>0</v>
      </c>
      <c r="I5" s="150">
        <v>200</v>
      </c>
      <c r="J5" s="116">
        <v>0</v>
      </c>
      <c r="K5" s="116">
        <v>100</v>
      </c>
      <c r="L5" s="116">
        <v>0</v>
      </c>
      <c r="M5" s="116">
        <v>100</v>
      </c>
      <c r="N5" s="116">
        <v>0</v>
      </c>
      <c r="O5" s="117">
        <v>200</v>
      </c>
      <c r="P5" s="294">
        <v>1000</v>
      </c>
      <c r="Q5" s="115">
        <v>0</v>
      </c>
      <c r="R5" s="116">
        <v>100</v>
      </c>
      <c r="S5" s="116">
        <v>0</v>
      </c>
      <c r="T5" s="116">
        <v>100</v>
      </c>
      <c r="U5" s="116">
        <v>0</v>
      </c>
      <c r="V5" s="144">
        <v>100</v>
      </c>
      <c r="W5" s="118">
        <v>300</v>
      </c>
      <c r="X5" s="294">
        <v>600</v>
      </c>
    </row>
    <row r="6" spans="1:25" ht="24" customHeight="1">
      <c r="A6" s="524"/>
      <c r="B6" s="518" t="s">
        <v>173</v>
      </c>
      <c r="C6" s="519"/>
      <c r="D6" s="226">
        <v>200</v>
      </c>
      <c r="E6" s="227">
        <v>100</v>
      </c>
      <c r="F6" s="227">
        <v>200</v>
      </c>
      <c r="G6" s="227">
        <v>0</v>
      </c>
      <c r="H6" s="227">
        <v>200</v>
      </c>
      <c r="I6" s="228">
        <v>100</v>
      </c>
      <c r="J6" s="227">
        <v>200</v>
      </c>
      <c r="K6" s="227">
        <v>0</v>
      </c>
      <c r="L6" s="227">
        <v>200</v>
      </c>
      <c r="M6" s="227">
        <v>0</v>
      </c>
      <c r="N6" s="227">
        <v>200</v>
      </c>
      <c r="O6" s="229">
        <v>100</v>
      </c>
      <c r="P6" s="295">
        <v>1500</v>
      </c>
      <c r="Q6" s="226">
        <v>200</v>
      </c>
      <c r="R6" s="227">
        <v>0</v>
      </c>
      <c r="S6" s="227">
        <v>200</v>
      </c>
      <c r="T6" s="227">
        <v>0</v>
      </c>
      <c r="U6" s="227">
        <v>200</v>
      </c>
      <c r="V6" s="227">
        <v>0</v>
      </c>
      <c r="W6" s="230">
        <v>600</v>
      </c>
      <c r="X6" s="295">
        <v>1200</v>
      </c>
    </row>
    <row r="7" spans="1:25" ht="24" customHeight="1">
      <c r="A7" s="524"/>
      <c r="B7" s="520" t="s">
        <v>199</v>
      </c>
      <c r="C7" s="528"/>
      <c r="D7" s="226">
        <v>0</v>
      </c>
      <c r="E7" s="227">
        <v>0</v>
      </c>
      <c r="F7" s="227">
        <v>200</v>
      </c>
      <c r="G7" s="227">
        <v>0</v>
      </c>
      <c r="H7" s="227">
        <v>100</v>
      </c>
      <c r="I7" s="228">
        <v>300</v>
      </c>
      <c r="J7" s="227">
        <v>0</v>
      </c>
      <c r="K7" s="227">
        <v>0</v>
      </c>
      <c r="L7" s="227">
        <v>0</v>
      </c>
      <c r="M7" s="227">
        <v>0</v>
      </c>
      <c r="N7" s="227">
        <v>0</v>
      </c>
      <c r="O7" s="229">
        <v>0</v>
      </c>
      <c r="P7" s="295">
        <v>600</v>
      </c>
      <c r="Q7" s="226">
        <v>0</v>
      </c>
      <c r="R7" s="227">
        <v>0</v>
      </c>
      <c r="S7" s="227">
        <v>400</v>
      </c>
      <c r="T7" s="227">
        <v>0</v>
      </c>
      <c r="U7" s="227">
        <v>0</v>
      </c>
      <c r="V7" s="229">
        <v>100</v>
      </c>
      <c r="W7" s="230">
        <v>0</v>
      </c>
      <c r="X7" s="295">
        <v>500</v>
      </c>
    </row>
    <row r="8" spans="1:25" ht="24" customHeight="1">
      <c r="A8" s="524"/>
      <c r="B8" s="522"/>
      <c r="C8" s="296" t="s">
        <v>177</v>
      </c>
      <c r="D8" s="226">
        <v>0</v>
      </c>
      <c r="E8" s="227">
        <v>0</v>
      </c>
      <c r="F8" s="227">
        <v>0</v>
      </c>
      <c r="G8" s="227">
        <v>0</v>
      </c>
      <c r="H8" s="227">
        <v>0</v>
      </c>
      <c r="I8" s="228">
        <v>0</v>
      </c>
      <c r="J8" s="227">
        <v>0</v>
      </c>
      <c r="K8" s="227">
        <v>0</v>
      </c>
      <c r="L8" s="227">
        <v>0</v>
      </c>
      <c r="M8" s="227">
        <v>0</v>
      </c>
      <c r="N8" s="227">
        <v>0</v>
      </c>
      <c r="O8" s="229">
        <v>0</v>
      </c>
      <c r="P8" s="295">
        <v>0</v>
      </c>
      <c r="Q8" s="226">
        <v>0</v>
      </c>
      <c r="R8" s="227">
        <v>0</v>
      </c>
      <c r="S8" s="227">
        <v>0</v>
      </c>
      <c r="T8" s="227">
        <v>0</v>
      </c>
      <c r="U8" s="227">
        <v>0</v>
      </c>
      <c r="V8" s="229">
        <v>0</v>
      </c>
      <c r="W8" s="230">
        <v>0</v>
      </c>
      <c r="X8" s="295">
        <v>0</v>
      </c>
    </row>
    <row r="9" spans="1:25" ht="24" customHeight="1">
      <c r="A9" s="524"/>
      <c r="B9" s="522"/>
      <c r="C9" s="296" t="s">
        <v>172</v>
      </c>
      <c r="D9" s="226">
        <v>0</v>
      </c>
      <c r="E9" s="227">
        <v>0</v>
      </c>
      <c r="F9" s="227">
        <v>200</v>
      </c>
      <c r="G9" s="227">
        <v>0</v>
      </c>
      <c r="H9" s="227">
        <v>0</v>
      </c>
      <c r="I9" s="228">
        <v>200</v>
      </c>
      <c r="J9" s="227">
        <v>0</v>
      </c>
      <c r="K9" s="227">
        <v>0</v>
      </c>
      <c r="L9" s="227">
        <v>0</v>
      </c>
      <c r="M9" s="227">
        <v>0</v>
      </c>
      <c r="N9" s="227">
        <v>0</v>
      </c>
      <c r="O9" s="229">
        <v>0</v>
      </c>
      <c r="P9" s="295">
        <v>400</v>
      </c>
      <c r="Q9" s="226">
        <v>0</v>
      </c>
      <c r="R9" s="227">
        <v>0</v>
      </c>
      <c r="S9" s="228">
        <v>400</v>
      </c>
      <c r="T9" s="227">
        <v>0</v>
      </c>
      <c r="U9" s="227">
        <v>0</v>
      </c>
      <c r="V9" s="229">
        <v>0</v>
      </c>
      <c r="W9" s="230">
        <v>0</v>
      </c>
      <c r="X9" s="295">
        <v>400</v>
      </c>
    </row>
    <row r="10" spans="1:25" ht="24" customHeight="1">
      <c r="A10" s="524"/>
      <c r="B10" s="522"/>
      <c r="C10" s="296" t="s">
        <v>176</v>
      </c>
      <c r="D10" s="226">
        <v>0</v>
      </c>
      <c r="E10" s="227">
        <v>0</v>
      </c>
      <c r="F10" s="227">
        <v>0</v>
      </c>
      <c r="G10" s="227">
        <v>0</v>
      </c>
      <c r="H10" s="227">
        <v>0</v>
      </c>
      <c r="I10" s="228">
        <v>0</v>
      </c>
      <c r="J10" s="227">
        <v>0</v>
      </c>
      <c r="K10" s="227">
        <v>0</v>
      </c>
      <c r="L10" s="227">
        <v>0</v>
      </c>
      <c r="M10" s="227">
        <v>0</v>
      </c>
      <c r="N10" s="227">
        <v>0</v>
      </c>
      <c r="O10" s="229">
        <v>0</v>
      </c>
      <c r="P10" s="295">
        <v>0</v>
      </c>
      <c r="Q10" s="226">
        <v>0</v>
      </c>
      <c r="R10" s="227">
        <v>0</v>
      </c>
      <c r="S10" s="227">
        <v>0</v>
      </c>
      <c r="T10" s="227">
        <v>0</v>
      </c>
      <c r="U10" s="227">
        <v>0</v>
      </c>
      <c r="V10" s="229">
        <v>0</v>
      </c>
      <c r="W10" s="230">
        <v>0</v>
      </c>
      <c r="X10" s="295">
        <v>0</v>
      </c>
    </row>
    <row r="11" spans="1:25" ht="24" customHeight="1">
      <c r="A11" s="524"/>
      <c r="B11" s="522"/>
      <c r="C11" s="296" t="s">
        <v>171</v>
      </c>
      <c r="D11" s="226">
        <v>0</v>
      </c>
      <c r="E11" s="227">
        <v>0</v>
      </c>
      <c r="F11" s="227">
        <v>0</v>
      </c>
      <c r="G11" s="227"/>
      <c r="H11" s="227">
        <v>100</v>
      </c>
      <c r="I11" s="228">
        <v>100</v>
      </c>
      <c r="J11" s="227">
        <v>0</v>
      </c>
      <c r="K11" s="227">
        <v>0</v>
      </c>
      <c r="L11" s="227">
        <v>0</v>
      </c>
      <c r="M11" s="227">
        <v>0</v>
      </c>
      <c r="N11" s="227">
        <v>0</v>
      </c>
      <c r="O11" s="229">
        <v>0</v>
      </c>
      <c r="P11" s="295">
        <v>200</v>
      </c>
      <c r="Q11" s="226">
        <v>0</v>
      </c>
      <c r="R11" s="227">
        <v>0</v>
      </c>
      <c r="S11" s="227">
        <v>0</v>
      </c>
      <c r="T11" s="227">
        <v>0</v>
      </c>
      <c r="U11" s="227">
        <v>0</v>
      </c>
      <c r="V11" s="228">
        <v>100</v>
      </c>
      <c r="W11" s="230">
        <v>50</v>
      </c>
      <c r="X11" s="295">
        <v>150</v>
      </c>
    </row>
    <row r="12" spans="1:25" ht="24" customHeight="1">
      <c r="A12" s="524"/>
      <c r="B12" s="518" t="s">
        <v>198</v>
      </c>
      <c r="C12" s="519"/>
      <c r="D12" s="226">
        <v>0</v>
      </c>
      <c r="E12" s="227">
        <v>0</v>
      </c>
      <c r="F12" s="227">
        <v>0</v>
      </c>
      <c r="G12" s="227">
        <v>0</v>
      </c>
      <c r="H12" s="227">
        <v>0</v>
      </c>
      <c r="I12" s="228"/>
      <c r="J12" s="227">
        <v>0</v>
      </c>
      <c r="K12" s="227">
        <v>0</v>
      </c>
      <c r="L12" s="227">
        <v>0</v>
      </c>
      <c r="M12" s="227">
        <v>0</v>
      </c>
      <c r="N12" s="227">
        <v>0</v>
      </c>
      <c r="O12" s="229">
        <v>0</v>
      </c>
      <c r="P12" s="295">
        <v>0</v>
      </c>
      <c r="Q12" s="226">
        <v>0</v>
      </c>
      <c r="R12" s="227">
        <v>0</v>
      </c>
      <c r="S12" s="227">
        <v>0</v>
      </c>
      <c r="T12" s="227">
        <v>0</v>
      </c>
      <c r="U12" s="227">
        <v>0</v>
      </c>
      <c r="V12" s="229">
        <v>0</v>
      </c>
      <c r="W12" s="230">
        <v>0</v>
      </c>
      <c r="X12" s="295">
        <v>0</v>
      </c>
    </row>
    <row r="13" spans="1:25" ht="24" customHeight="1">
      <c r="A13" s="525"/>
      <c r="B13" s="514" t="s">
        <v>175</v>
      </c>
      <c r="C13" s="515"/>
      <c r="D13" s="120">
        <v>0</v>
      </c>
      <c r="E13" s="121">
        <v>0</v>
      </c>
      <c r="F13" s="121">
        <v>0</v>
      </c>
      <c r="G13" s="121">
        <v>0</v>
      </c>
      <c r="H13" s="121">
        <v>0</v>
      </c>
      <c r="I13" s="122">
        <v>0</v>
      </c>
      <c r="J13" s="121">
        <v>0</v>
      </c>
      <c r="K13" s="121">
        <v>0</v>
      </c>
      <c r="L13" s="121">
        <v>0</v>
      </c>
      <c r="M13" s="121">
        <v>0</v>
      </c>
      <c r="N13" s="121">
        <v>0</v>
      </c>
      <c r="O13" s="123">
        <v>0</v>
      </c>
      <c r="P13" s="297">
        <v>0</v>
      </c>
      <c r="Q13" s="120">
        <v>0</v>
      </c>
      <c r="R13" s="121">
        <v>0</v>
      </c>
      <c r="S13" s="121">
        <v>0</v>
      </c>
      <c r="T13" s="121">
        <v>0</v>
      </c>
      <c r="U13" s="121">
        <v>0</v>
      </c>
      <c r="V13" s="123"/>
      <c r="W13" s="228">
        <v>50</v>
      </c>
      <c r="X13" s="298">
        <v>50</v>
      </c>
    </row>
    <row r="14" spans="1:25" ht="24" customHeight="1">
      <c r="A14" s="523" t="s">
        <v>200</v>
      </c>
      <c r="B14" s="516" t="s">
        <v>174</v>
      </c>
      <c r="C14" s="517"/>
      <c r="D14" s="115">
        <v>0</v>
      </c>
      <c r="E14" s="116">
        <v>0</v>
      </c>
      <c r="F14" s="116">
        <v>100</v>
      </c>
      <c r="G14" s="116">
        <v>0</v>
      </c>
      <c r="H14" s="116">
        <v>0</v>
      </c>
      <c r="I14" s="150">
        <v>0</v>
      </c>
      <c r="J14" s="116">
        <v>0</v>
      </c>
      <c r="K14" s="116">
        <v>0</v>
      </c>
      <c r="L14" s="116">
        <v>0</v>
      </c>
      <c r="M14" s="116">
        <v>0</v>
      </c>
      <c r="N14" s="116">
        <v>0</v>
      </c>
      <c r="O14" s="117">
        <v>0</v>
      </c>
      <c r="P14" s="294">
        <v>100</v>
      </c>
      <c r="Q14" s="115">
        <v>0</v>
      </c>
      <c r="R14" s="116"/>
      <c r="S14" s="116">
        <v>100</v>
      </c>
      <c r="T14" s="116">
        <v>0</v>
      </c>
      <c r="U14" s="116">
        <v>0</v>
      </c>
      <c r="V14" s="144">
        <v>0</v>
      </c>
      <c r="W14" s="118">
        <v>0</v>
      </c>
      <c r="X14" s="294">
        <v>100</v>
      </c>
    </row>
    <row r="15" spans="1:25" ht="24" customHeight="1">
      <c r="A15" s="524"/>
      <c r="B15" s="518" t="s">
        <v>173</v>
      </c>
      <c r="C15" s="519"/>
      <c r="D15" s="226">
        <v>0</v>
      </c>
      <c r="E15" s="227">
        <v>0</v>
      </c>
      <c r="F15" s="227">
        <v>0</v>
      </c>
      <c r="G15" s="227">
        <v>100</v>
      </c>
      <c r="H15" s="227">
        <v>0</v>
      </c>
      <c r="I15" s="228">
        <v>0</v>
      </c>
      <c r="J15" s="227">
        <v>100</v>
      </c>
      <c r="K15" s="227">
        <v>0</v>
      </c>
      <c r="L15" s="227">
        <v>0</v>
      </c>
      <c r="M15" s="227">
        <v>0</v>
      </c>
      <c r="N15" s="227">
        <v>0</v>
      </c>
      <c r="O15" s="229">
        <v>0</v>
      </c>
      <c r="P15" s="295">
        <v>200</v>
      </c>
      <c r="Q15" s="226">
        <v>0</v>
      </c>
      <c r="R15" s="227">
        <v>0</v>
      </c>
      <c r="S15" s="227">
        <v>0</v>
      </c>
      <c r="T15" s="227">
        <v>100</v>
      </c>
      <c r="U15" s="227">
        <v>0</v>
      </c>
      <c r="V15" s="227">
        <v>0</v>
      </c>
      <c r="W15" s="230">
        <v>100</v>
      </c>
      <c r="X15" s="295">
        <v>200</v>
      </c>
    </row>
    <row r="16" spans="1:25" ht="24" customHeight="1">
      <c r="A16" s="524"/>
      <c r="B16" s="520" t="s">
        <v>199</v>
      </c>
      <c r="C16" s="521"/>
      <c r="D16" s="226">
        <v>0</v>
      </c>
      <c r="E16" s="227">
        <v>0</v>
      </c>
      <c r="F16" s="227">
        <v>0</v>
      </c>
      <c r="G16" s="227">
        <v>0</v>
      </c>
      <c r="H16" s="227">
        <v>150</v>
      </c>
      <c r="I16" s="228">
        <v>0</v>
      </c>
      <c r="J16" s="227">
        <v>0</v>
      </c>
      <c r="K16" s="227">
        <v>0</v>
      </c>
      <c r="L16" s="227">
        <v>150</v>
      </c>
      <c r="M16" s="227">
        <v>0</v>
      </c>
      <c r="N16" s="227">
        <v>0</v>
      </c>
      <c r="O16" s="229">
        <v>0</v>
      </c>
      <c r="P16" s="295">
        <v>300</v>
      </c>
      <c r="Q16" s="226">
        <v>0</v>
      </c>
      <c r="R16" s="227">
        <v>0</v>
      </c>
      <c r="S16" s="227">
        <v>0</v>
      </c>
      <c r="T16" s="227">
        <v>0</v>
      </c>
      <c r="U16" s="227">
        <v>200</v>
      </c>
      <c r="V16" s="229">
        <v>0</v>
      </c>
      <c r="W16" s="230">
        <v>100</v>
      </c>
      <c r="X16" s="295">
        <v>300</v>
      </c>
    </row>
    <row r="17" spans="1:24" ht="24" customHeight="1">
      <c r="A17" s="524"/>
      <c r="B17" s="522"/>
      <c r="C17" s="296" t="s">
        <v>177</v>
      </c>
      <c r="D17" s="226">
        <v>0</v>
      </c>
      <c r="E17" s="227">
        <v>0</v>
      </c>
      <c r="F17" s="227">
        <v>0</v>
      </c>
      <c r="G17" s="227">
        <v>0</v>
      </c>
      <c r="H17" s="227">
        <v>0</v>
      </c>
      <c r="I17" s="228">
        <v>0</v>
      </c>
      <c r="J17" s="227">
        <v>0</v>
      </c>
      <c r="K17" s="227">
        <v>0</v>
      </c>
      <c r="L17" s="227">
        <v>0</v>
      </c>
      <c r="M17" s="227">
        <v>0</v>
      </c>
      <c r="N17" s="227">
        <v>0</v>
      </c>
      <c r="O17" s="229">
        <v>0</v>
      </c>
      <c r="P17" s="295">
        <v>0</v>
      </c>
      <c r="Q17" s="226">
        <v>0</v>
      </c>
      <c r="R17" s="227">
        <v>0</v>
      </c>
      <c r="S17" s="227">
        <v>0</v>
      </c>
      <c r="T17" s="227">
        <v>0</v>
      </c>
      <c r="U17" s="227">
        <v>0</v>
      </c>
      <c r="V17" s="229">
        <v>0</v>
      </c>
      <c r="W17" s="230">
        <v>0</v>
      </c>
      <c r="X17" s="295">
        <v>0</v>
      </c>
    </row>
    <row r="18" spans="1:24" ht="24" customHeight="1">
      <c r="A18" s="524"/>
      <c r="B18" s="522"/>
      <c r="C18" s="296" t="s">
        <v>172</v>
      </c>
      <c r="D18" s="226">
        <v>0</v>
      </c>
      <c r="E18" s="227">
        <v>0</v>
      </c>
      <c r="F18" s="227">
        <v>0</v>
      </c>
      <c r="G18" s="227">
        <v>0</v>
      </c>
      <c r="H18" s="227">
        <v>150</v>
      </c>
      <c r="I18" s="228">
        <v>0</v>
      </c>
      <c r="J18" s="227">
        <v>0</v>
      </c>
      <c r="K18" s="227">
        <v>0</v>
      </c>
      <c r="L18" s="227">
        <v>150</v>
      </c>
      <c r="M18" s="227">
        <v>0</v>
      </c>
      <c r="N18" s="227">
        <v>0</v>
      </c>
      <c r="O18" s="229">
        <v>0</v>
      </c>
      <c r="P18" s="295">
        <v>300</v>
      </c>
      <c r="Q18" s="226">
        <v>0</v>
      </c>
      <c r="R18" s="227">
        <v>0</v>
      </c>
      <c r="S18" s="227">
        <v>0</v>
      </c>
      <c r="T18" s="227">
        <v>0</v>
      </c>
      <c r="U18" s="227">
        <v>200</v>
      </c>
      <c r="V18" s="229">
        <v>0</v>
      </c>
      <c r="W18" s="228">
        <v>100</v>
      </c>
      <c r="X18" s="295">
        <v>300</v>
      </c>
    </row>
    <row r="19" spans="1:24" ht="24" customHeight="1">
      <c r="A19" s="524"/>
      <c r="B19" s="522"/>
      <c r="C19" s="296" t="s">
        <v>176</v>
      </c>
      <c r="D19" s="226">
        <v>0</v>
      </c>
      <c r="E19" s="227">
        <v>0</v>
      </c>
      <c r="F19" s="227">
        <v>0</v>
      </c>
      <c r="G19" s="227">
        <v>0</v>
      </c>
      <c r="H19" s="227">
        <v>0</v>
      </c>
      <c r="I19" s="228">
        <v>0</v>
      </c>
      <c r="J19" s="227">
        <v>0</v>
      </c>
      <c r="K19" s="227">
        <v>0</v>
      </c>
      <c r="L19" s="227">
        <v>0</v>
      </c>
      <c r="M19" s="227">
        <v>0</v>
      </c>
      <c r="N19" s="227">
        <v>0</v>
      </c>
      <c r="O19" s="229">
        <v>0</v>
      </c>
      <c r="P19" s="295">
        <v>0</v>
      </c>
      <c r="Q19" s="226">
        <v>0</v>
      </c>
      <c r="R19" s="227">
        <v>0</v>
      </c>
      <c r="S19" s="227">
        <v>0</v>
      </c>
      <c r="T19" s="227">
        <v>0</v>
      </c>
      <c r="U19" s="227">
        <v>0</v>
      </c>
      <c r="V19" s="229">
        <v>0</v>
      </c>
      <c r="W19" s="230">
        <v>0</v>
      </c>
      <c r="X19" s="295">
        <v>0</v>
      </c>
    </row>
    <row r="20" spans="1:24" ht="24" customHeight="1">
      <c r="A20" s="524"/>
      <c r="B20" s="522"/>
      <c r="C20" s="296" t="s">
        <v>171</v>
      </c>
      <c r="D20" s="226">
        <v>0</v>
      </c>
      <c r="E20" s="227">
        <v>0</v>
      </c>
      <c r="F20" s="227">
        <v>0</v>
      </c>
      <c r="G20" s="227">
        <v>0</v>
      </c>
      <c r="H20" s="227">
        <v>0</v>
      </c>
      <c r="I20" s="228">
        <v>0</v>
      </c>
      <c r="J20" s="227">
        <v>0</v>
      </c>
      <c r="K20" s="227">
        <v>0</v>
      </c>
      <c r="L20" s="227">
        <v>0</v>
      </c>
      <c r="M20" s="227">
        <v>0</v>
      </c>
      <c r="N20" s="227">
        <v>0</v>
      </c>
      <c r="O20" s="229">
        <v>0</v>
      </c>
      <c r="P20" s="295">
        <v>0</v>
      </c>
      <c r="Q20" s="226">
        <v>0</v>
      </c>
      <c r="R20" s="227">
        <v>0</v>
      </c>
      <c r="S20" s="227">
        <v>0</v>
      </c>
      <c r="T20" s="227">
        <v>0</v>
      </c>
      <c r="U20" s="227">
        <v>0</v>
      </c>
      <c r="V20" s="229">
        <v>0</v>
      </c>
      <c r="W20" s="230">
        <v>0</v>
      </c>
      <c r="X20" s="295">
        <v>0</v>
      </c>
    </row>
    <row r="21" spans="1:24" ht="24" customHeight="1">
      <c r="A21" s="524"/>
      <c r="B21" s="518" t="s">
        <v>198</v>
      </c>
      <c r="C21" s="519"/>
      <c r="D21" s="226">
        <v>0</v>
      </c>
      <c r="E21" s="227">
        <v>0</v>
      </c>
      <c r="F21" s="227">
        <v>0</v>
      </c>
      <c r="G21" s="227">
        <v>0</v>
      </c>
      <c r="H21" s="227">
        <v>0</v>
      </c>
      <c r="I21" s="228">
        <v>0</v>
      </c>
      <c r="J21" s="227">
        <v>0</v>
      </c>
      <c r="K21" s="227">
        <v>0</v>
      </c>
      <c r="L21" s="227">
        <v>0</v>
      </c>
      <c r="M21" s="227">
        <v>0</v>
      </c>
      <c r="N21" s="227">
        <v>0</v>
      </c>
      <c r="O21" s="229">
        <v>0</v>
      </c>
      <c r="P21" s="295">
        <v>0</v>
      </c>
      <c r="Q21" s="226">
        <v>0</v>
      </c>
      <c r="R21" s="227">
        <v>0</v>
      </c>
      <c r="S21" s="227">
        <v>0</v>
      </c>
      <c r="T21" s="227">
        <v>0</v>
      </c>
      <c r="U21" s="227">
        <v>0</v>
      </c>
      <c r="V21" s="229">
        <v>0</v>
      </c>
      <c r="W21" s="230">
        <v>0</v>
      </c>
      <c r="X21" s="295">
        <v>0</v>
      </c>
    </row>
    <row r="22" spans="1:24" ht="24" customHeight="1">
      <c r="A22" s="525"/>
      <c r="B22" s="514" t="s">
        <v>175</v>
      </c>
      <c r="C22" s="515"/>
      <c r="D22" s="237">
        <v>0</v>
      </c>
      <c r="E22" s="238">
        <v>0</v>
      </c>
      <c r="F22" s="238">
        <v>0</v>
      </c>
      <c r="G22" s="238">
        <v>0</v>
      </c>
      <c r="H22" s="238">
        <v>0</v>
      </c>
      <c r="I22" s="239">
        <v>0</v>
      </c>
      <c r="J22" s="238">
        <v>0</v>
      </c>
      <c r="K22" s="238">
        <v>0</v>
      </c>
      <c r="L22" s="238">
        <v>0</v>
      </c>
      <c r="M22" s="238">
        <v>0</v>
      </c>
      <c r="N22" s="238">
        <v>0</v>
      </c>
      <c r="O22" s="240">
        <v>0</v>
      </c>
      <c r="P22" s="299">
        <v>0</v>
      </c>
      <c r="Q22" s="237">
        <v>0</v>
      </c>
      <c r="R22" s="238">
        <v>0</v>
      </c>
      <c r="S22" s="238">
        <v>0</v>
      </c>
      <c r="T22" s="238">
        <v>0</v>
      </c>
      <c r="U22" s="238">
        <v>0</v>
      </c>
      <c r="V22" s="240">
        <v>0</v>
      </c>
      <c r="W22" s="241">
        <v>100</v>
      </c>
      <c r="X22" s="300">
        <v>100</v>
      </c>
    </row>
    <row r="23" spans="1:24" ht="24" customHeight="1">
      <c r="A23" s="523" t="s">
        <v>201</v>
      </c>
      <c r="B23" s="516" t="s">
        <v>174</v>
      </c>
      <c r="C23" s="517"/>
      <c r="D23" s="242">
        <v>0</v>
      </c>
      <c r="E23" s="243">
        <v>0</v>
      </c>
      <c r="F23" s="243">
        <v>0</v>
      </c>
      <c r="G23" s="243">
        <v>0</v>
      </c>
      <c r="H23" s="243">
        <v>0</v>
      </c>
      <c r="I23" s="244">
        <v>0</v>
      </c>
      <c r="J23" s="243">
        <v>0</v>
      </c>
      <c r="K23" s="243">
        <v>0</v>
      </c>
      <c r="L23" s="243">
        <v>0</v>
      </c>
      <c r="M23" s="243">
        <v>0</v>
      </c>
      <c r="N23" s="243">
        <v>0</v>
      </c>
      <c r="O23" s="245">
        <v>0</v>
      </c>
      <c r="P23" s="301">
        <v>0</v>
      </c>
      <c r="Q23" s="242">
        <v>0</v>
      </c>
      <c r="R23" s="243">
        <v>0</v>
      </c>
      <c r="S23" s="243"/>
      <c r="T23" s="243">
        <v>0</v>
      </c>
      <c r="U23" s="243">
        <v>0</v>
      </c>
      <c r="V23" s="246">
        <v>0</v>
      </c>
      <c r="W23" s="247">
        <v>0</v>
      </c>
      <c r="X23" s="301">
        <v>0</v>
      </c>
    </row>
    <row r="24" spans="1:24" ht="24" customHeight="1">
      <c r="A24" s="524"/>
      <c r="B24" s="518" t="s">
        <v>173</v>
      </c>
      <c r="C24" s="519"/>
      <c r="D24" s="226">
        <v>0</v>
      </c>
      <c r="E24" s="227">
        <v>0</v>
      </c>
      <c r="F24" s="227">
        <v>0</v>
      </c>
      <c r="G24" s="227">
        <v>0</v>
      </c>
      <c r="H24" s="227">
        <v>0</v>
      </c>
      <c r="I24" s="228">
        <v>0</v>
      </c>
      <c r="J24" s="227">
        <v>0</v>
      </c>
      <c r="K24" s="227">
        <v>0</v>
      </c>
      <c r="L24" s="227">
        <v>0</v>
      </c>
      <c r="M24" s="227">
        <v>0</v>
      </c>
      <c r="N24" s="227">
        <v>0</v>
      </c>
      <c r="O24" s="229">
        <v>100</v>
      </c>
      <c r="P24" s="295">
        <v>100</v>
      </c>
      <c r="Q24" s="226">
        <v>0</v>
      </c>
      <c r="R24" s="227">
        <v>0</v>
      </c>
      <c r="S24" s="227">
        <v>0</v>
      </c>
      <c r="T24" s="227">
        <v>0</v>
      </c>
      <c r="U24" s="227">
        <v>0</v>
      </c>
      <c r="V24" s="227">
        <v>0</v>
      </c>
      <c r="W24" s="230">
        <v>100</v>
      </c>
      <c r="X24" s="295">
        <v>100</v>
      </c>
    </row>
    <row r="25" spans="1:24" ht="24" customHeight="1">
      <c r="A25" s="524"/>
      <c r="B25" s="520" t="s">
        <v>199</v>
      </c>
      <c r="C25" s="521"/>
      <c r="D25" s="226">
        <v>0</v>
      </c>
      <c r="E25" s="227">
        <v>0</v>
      </c>
      <c r="F25" s="227">
        <v>0</v>
      </c>
      <c r="G25" s="227">
        <v>0</v>
      </c>
      <c r="H25" s="227">
        <v>0</v>
      </c>
      <c r="I25" s="228">
        <v>0</v>
      </c>
      <c r="J25" s="227">
        <v>0</v>
      </c>
      <c r="K25" s="227">
        <v>0</v>
      </c>
      <c r="L25" s="227">
        <v>0</v>
      </c>
      <c r="M25" s="227">
        <v>0</v>
      </c>
      <c r="N25" s="227">
        <v>0</v>
      </c>
      <c r="O25" s="229">
        <v>0</v>
      </c>
      <c r="P25" s="295">
        <v>0</v>
      </c>
      <c r="Q25" s="226">
        <v>0</v>
      </c>
      <c r="R25" s="227">
        <v>0</v>
      </c>
      <c r="S25" s="227">
        <v>0</v>
      </c>
      <c r="T25" s="227">
        <v>0</v>
      </c>
      <c r="U25" s="227">
        <v>0</v>
      </c>
      <c r="V25" s="229">
        <v>0</v>
      </c>
      <c r="W25" s="230">
        <v>0</v>
      </c>
      <c r="X25" s="295">
        <v>0</v>
      </c>
    </row>
    <row r="26" spans="1:24" ht="24" customHeight="1">
      <c r="A26" s="524"/>
      <c r="B26" s="522"/>
      <c r="C26" s="296" t="s">
        <v>177</v>
      </c>
      <c r="D26" s="226">
        <v>0</v>
      </c>
      <c r="E26" s="227">
        <v>0</v>
      </c>
      <c r="F26" s="227">
        <v>0</v>
      </c>
      <c r="G26" s="227">
        <v>0</v>
      </c>
      <c r="H26" s="227">
        <v>0</v>
      </c>
      <c r="I26" s="228">
        <v>0</v>
      </c>
      <c r="J26" s="227">
        <v>0</v>
      </c>
      <c r="K26" s="227">
        <v>0</v>
      </c>
      <c r="L26" s="227">
        <v>0</v>
      </c>
      <c r="M26" s="227">
        <v>0</v>
      </c>
      <c r="N26" s="227">
        <v>0</v>
      </c>
      <c r="O26" s="229">
        <v>0</v>
      </c>
      <c r="P26" s="295">
        <v>0</v>
      </c>
      <c r="Q26" s="226">
        <v>0</v>
      </c>
      <c r="R26" s="227">
        <v>0</v>
      </c>
      <c r="S26" s="227">
        <v>0</v>
      </c>
      <c r="T26" s="227">
        <v>0</v>
      </c>
      <c r="U26" s="227">
        <v>0</v>
      </c>
      <c r="V26" s="229">
        <v>0</v>
      </c>
      <c r="W26" s="230">
        <v>0</v>
      </c>
      <c r="X26" s="295">
        <v>0</v>
      </c>
    </row>
    <row r="27" spans="1:24" ht="24" customHeight="1">
      <c r="A27" s="524"/>
      <c r="B27" s="522"/>
      <c r="C27" s="296" t="s">
        <v>172</v>
      </c>
      <c r="D27" s="226">
        <v>0</v>
      </c>
      <c r="E27" s="227">
        <v>0</v>
      </c>
      <c r="F27" s="227">
        <v>0</v>
      </c>
      <c r="G27" s="227">
        <v>0</v>
      </c>
      <c r="H27" s="227">
        <v>0</v>
      </c>
      <c r="I27" s="228">
        <v>0</v>
      </c>
      <c r="J27" s="227">
        <v>0</v>
      </c>
      <c r="K27" s="227">
        <v>0</v>
      </c>
      <c r="L27" s="227">
        <v>0</v>
      </c>
      <c r="M27" s="227">
        <v>0</v>
      </c>
      <c r="N27" s="227">
        <v>0</v>
      </c>
      <c r="O27" s="229">
        <v>0</v>
      </c>
      <c r="P27" s="295">
        <v>0</v>
      </c>
      <c r="Q27" s="226">
        <v>0</v>
      </c>
      <c r="R27" s="227">
        <v>0</v>
      </c>
      <c r="S27" s="227">
        <v>0</v>
      </c>
      <c r="T27" s="227">
        <v>0</v>
      </c>
      <c r="U27" s="227">
        <v>0</v>
      </c>
      <c r="V27" s="229">
        <v>0</v>
      </c>
      <c r="W27" s="230">
        <v>0</v>
      </c>
      <c r="X27" s="295">
        <v>0</v>
      </c>
    </row>
    <row r="28" spans="1:24" ht="24" customHeight="1">
      <c r="A28" s="524"/>
      <c r="B28" s="522"/>
      <c r="C28" s="296" t="s">
        <v>176</v>
      </c>
      <c r="D28" s="226">
        <v>0</v>
      </c>
      <c r="E28" s="227">
        <v>0</v>
      </c>
      <c r="F28" s="227">
        <v>0</v>
      </c>
      <c r="G28" s="227">
        <v>0</v>
      </c>
      <c r="H28" s="227">
        <v>0</v>
      </c>
      <c r="I28" s="228">
        <v>0</v>
      </c>
      <c r="J28" s="227">
        <v>0</v>
      </c>
      <c r="K28" s="227">
        <v>0</v>
      </c>
      <c r="L28" s="227">
        <v>0</v>
      </c>
      <c r="M28" s="227">
        <v>0</v>
      </c>
      <c r="N28" s="227">
        <v>0</v>
      </c>
      <c r="O28" s="229">
        <v>0</v>
      </c>
      <c r="P28" s="295">
        <v>0</v>
      </c>
      <c r="Q28" s="226">
        <v>0</v>
      </c>
      <c r="R28" s="227">
        <v>0</v>
      </c>
      <c r="S28" s="227">
        <v>0</v>
      </c>
      <c r="T28" s="227">
        <v>0</v>
      </c>
      <c r="U28" s="227">
        <v>0</v>
      </c>
      <c r="V28" s="229">
        <v>0</v>
      </c>
      <c r="W28" s="230">
        <v>0</v>
      </c>
      <c r="X28" s="295">
        <v>0</v>
      </c>
    </row>
    <row r="29" spans="1:24" ht="24" customHeight="1">
      <c r="A29" s="524"/>
      <c r="B29" s="522"/>
      <c r="C29" s="296" t="s">
        <v>171</v>
      </c>
      <c r="D29" s="226">
        <v>0</v>
      </c>
      <c r="E29" s="227">
        <v>0</v>
      </c>
      <c r="F29" s="227">
        <v>0</v>
      </c>
      <c r="G29" s="227">
        <v>0</v>
      </c>
      <c r="H29" s="227">
        <v>0</v>
      </c>
      <c r="I29" s="228">
        <v>0</v>
      </c>
      <c r="J29" s="227">
        <v>0</v>
      </c>
      <c r="K29" s="227">
        <v>0</v>
      </c>
      <c r="L29" s="227">
        <v>0</v>
      </c>
      <c r="M29" s="227">
        <v>0</v>
      </c>
      <c r="N29" s="227">
        <v>0</v>
      </c>
      <c r="O29" s="229">
        <v>0</v>
      </c>
      <c r="P29" s="295">
        <v>0</v>
      </c>
      <c r="Q29" s="226">
        <v>0</v>
      </c>
      <c r="R29" s="227">
        <v>0</v>
      </c>
      <c r="S29" s="227">
        <v>0</v>
      </c>
      <c r="T29" s="227">
        <v>0</v>
      </c>
      <c r="U29" s="227">
        <v>0</v>
      </c>
      <c r="V29" s="229">
        <v>0</v>
      </c>
      <c r="W29" s="230">
        <v>0</v>
      </c>
      <c r="X29" s="295">
        <v>0</v>
      </c>
    </row>
    <row r="30" spans="1:24" ht="24" customHeight="1">
      <c r="A30" s="524"/>
      <c r="B30" s="518" t="s">
        <v>198</v>
      </c>
      <c r="C30" s="519"/>
      <c r="D30" s="226">
        <v>0</v>
      </c>
      <c r="E30" s="227">
        <v>0</v>
      </c>
      <c r="F30" s="227">
        <v>0</v>
      </c>
      <c r="G30" s="227">
        <v>0</v>
      </c>
      <c r="H30" s="227">
        <v>0</v>
      </c>
      <c r="I30" s="228">
        <v>0</v>
      </c>
      <c r="J30" s="227">
        <v>0</v>
      </c>
      <c r="K30" s="227">
        <v>0</v>
      </c>
      <c r="L30" s="227">
        <v>0</v>
      </c>
      <c r="M30" s="227">
        <v>0</v>
      </c>
      <c r="N30" s="227">
        <v>0</v>
      </c>
      <c r="O30" s="229">
        <v>0</v>
      </c>
      <c r="P30" s="295">
        <v>0</v>
      </c>
      <c r="Q30" s="226">
        <v>0</v>
      </c>
      <c r="R30" s="227">
        <v>0</v>
      </c>
      <c r="S30" s="227">
        <v>0</v>
      </c>
      <c r="T30" s="227">
        <v>0</v>
      </c>
      <c r="U30" s="227">
        <v>0</v>
      </c>
      <c r="V30" s="229">
        <v>0</v>
      </c>
      <c r="W30" s="230">
        <v>0</v>
      </c>
      <c r="X30" s="295">
        <v>0</v>
      </c>
    </row>
    <row r="31" spans="1:24" ht="24" customHeight="1">
      <c r="A31" s="525"/>
      <c r="B31" s="514" t="s">
        <v>175</v>
      </c>
      <c r="C31" s="515"/>
      <c r="D31" s="237">
        <v>0</v>
      </c>
      <c r="E31" s="238">
        <v>0</v>
      </c>
      <c r="F31" s="238">
        <v>0</v>
      </c>
      <c r="G31" s="238">
        <v>0</v>
      </c>
      <c r="H31" s="238">
        <v>0</v>
      </c>
      <c r="I31" s="239">
        <v>0</v>
      </c>
      <c r="J31" s="238">
        <v>0</v>
      </c>
      <c r="K31" s="238">
        <v>0</v>
      </c>
      <c r="L31" s="238">
        <v>0</v>
      </c>
      <c r="M31" s="238">
        <v>0</v>
      </c>
      <c r="N31" s="238">
        <v>0</v>
      </c>
      <c r="O31" s="240">
        <v>0</v>
      </c>
      <c r="P31" s="299">
        <v>0</v>
      </c>
      <c r="Q31" s="237">
        <v>0</v>
      </c>
      <c r="R31" s="238">
        <v>0</v>
      </c>
      <c r="S31" s="238">
        <v>0</v>
      </c>
      <c r="T31" s="238">
        <v>0</v>
      </c>
      <c r="U31" s="238">
        <v>0</v>
      </c>
      <c r="V31" s="240">
        <v>0</v>
      </c>
      <c r="W31" s="241">
        <v>0</v>
      </c>
      <c r="X31" s="300">
        <v>0</v>
      </c>
    </row>
    <row r="32" spans="1:24" ht="24" customHeight="1">
      <c r="A32" s="523" t="s">
        <v>202</v>
      </c>
      <c r="B32" s="516" t="s">
        <v>174</v>
      </c>
      <c r="C32" s="517"/>
      <c r="D32" s="242">
        <v>0</v>
      </c>
      <c r="E32" s="243">
        <v>0</v>
      </c>
      <c r="F32" s="243">
        <v>0</v>
      </c>
      <c r="G32" s="243">
        <v>0</v>
      </c>
      <c r="H32" s="243">
        <v>0</v>
      </c>
      <c r="I32" s="244">
        <v>0</v>
      </c>
      <c r="J32" s="243">
        <v>0</v>
      </c>
      <c r="K32" s="243">
        <v>0</v>
      </c>
      <c r="L32" s="243">
        <v>0</v>
      </c>
      <c r="M32" s="243">
        <v>0</v>
      </c>
      <c r="N32" s="243">
        <v>200</v>
      </c>
      <c r="O32" s="245">
        <v>0</v>
      </c>
      <c r="P32" s="301">
        <v>200</v>
      </c>
      <c r="Q32" s="242">
        <v>0</v>
      </c>
      <c r="R32" s="243">
        <v>0</v>
      </c>
      <c r="S32" s="243">
        <v>0</v>
      </c>
      <c r="T32" s="243">
        <v>0</v>
      </c>
      <c r="U32" s="243">
        <v>0</v>
      </c>
      <c r="V32" s="246">
        <v>0</v>
      </c>
      <c r="W32" s="247">
        <v>100</v>
      </c>
      <c r="X32" s="301">
        <v>100</v>
      </c>
    </row>
    <row r="33" spans="1:24" ht="24" customHeight="1">
      <c r="A33" s="524"/>
      <c r="B33" s="518" t="s">
        <v>173</v>
      </c>
      <c r="C33" s="519"/>
      <c r="D33" s="226">
        <v>0</v>
      </c>
      <c r="E33" s="227">
        <v>0</v>
      </c>
      <c r="F33" s="227">
        <v>0</v>
      </c>
      <c r="G33" s="227">
        <v>0</v>
      </c>
      <c r="H33" s="227">
        <v>0</v>
      </c>
      <c r="I33" s="228">
        <v>0</v>
      </c>
      <c r="J33" s="227">
        <v>0</v>
      </c>
      <c r="K33" s="227">
        <v>200</v>
      </c>
      <c r="L33" s="227">
        <v>0</v>
      </c>
      <c r="M33" s="227">
        <v>0</v>
      </c>
      <c r="N33" s="227">
        <v>0</v>
      </c>
      <c r="O33" s="229">
        <v>0</v>
      </c>
      <c r="P33" s="295">
        <v>200</v>
      </c>
      <c r="Q33" s="226">
        <v>0</v>
      </c>
      <c r="R33" s="227">
        <v>0</v>
      </c>
      <c r="S33" s="227">
        <v>0</v>
      </c>
      <c r="T33" s="227">
        <v>0</v>
      </c>
      <c r="U33" s="227">
        <v>0</v>
      </c>
      <c r="V33" s="227">
        <v>0</v>
      </c>
      <c r="W33" s="230">
        <v>200</v>
      </c>
      <c r="X33" s="295">
        <v>200</v>
      </c>
    </row>
    <row r="34" spans="1:24" ht="24" customHeight="1">
      <c r="A34" s="524"/>
      <c r="B34" s="520" t="s">
        <v>199</v>
      </c>
      <c r="C34" s="521"/>
      <c r="D34" s="226">
        <v>0</v>
      </c>
      <c r="E34" s="227">
        <v>0</v>
      </c>
      <c r="F34" s="227">
        <v>0</v>
      </c>
      <c r="G34" s="227">
        <v>0</v>
      </c>
      <c r="H34" s="227">
        <v>0</v>
      </c>
      <c r="I34" s="228">
        <v>0</v>
      </c>
      <c r="J34" s="227">
        <v>0</v>
      </c>
      <c r="K34" s="227">
        <v>0</v>
      </c>
      <c r="L34" s="227">
        <v>0</v>
      </c>
      <c r="M34" s="227">
        <v>0</v>
      </c>
      <c r="N34" s="227">
        <v>0</v>
      </c>
      <c r="O34" s="229">
        <v>0</v>
      </c>
      <c r="P34" s="295">
        <v>0</v>
      </c>
      <c r="Q34" s="226">
        <v>0</v>
      </c>
      <c r="R34" s="227">
        <v>0</v>
      </c>
      <c r="S34" s="227">
        <v>0</v>
      </c>
      <c r="T34" s="227">
        <v>0</v>
      </c>
      <c r="U34" s="227">
        <v>0</v>
      </c>
      <c r="V34" s="229">
        <v>0</v>
      </c>
      <c r="W34" s="230">
        <v>0</v>
      </c>
      <c r="X34" s="295">
        <v>0</v>
      </c>
    </row>
    <row r="35" spans="1:24" ht="24" customHeight="1">
      <c r="A35" s="524"/>
      <c r="B35" s="522"/>
      <c r="C35" s="296" t="s">
        <v>177</v>
      </c>
      <c r="D35" s="226">
        <v>0</v>
      </c>
      <c r="E35" s="227">
        <v>0</v>
      </c>
      <c r="F35" s="227">
        <v>0</v>
      </c>
      <c r="G35" s="227">
        <v>0</v>
      </c>
      <c r="H35" s="227">
        <v>0</v>
      </c>
      <c r="I35" s="228">
        <v>0</v>
      </c>
      <c r="J35" s="227">
        <v>0</v>
      </c>
      <c r="K35" s="227">
        <v>0</v>
      </c>
      <c r="L35" s="227">
        <v>0</v>
      </c>
      <c r="M35" s="227">
        <v>0</v>
      </c>
      <c r="N35" s="227">
        <v>0</v>
      </c>
      <c r="O35" s="229">
        <v>0</v>
      </c>
      <c r="P35" s="295">
        <v>0</v>
      </c>
      <c r="Q35" s="226">
        <v>0</v>
      </c>
      <c r="R35" s="227">
        <v>0</v>
      </c>
      <c r="S35" s="227">
        <v>0</v>
      </c>
      <c r="T35" s="227">
        <v>0</v>
      </c>
      <c r="U35" s="227">
        <v>0</v>
      </c>
      <c r="V35" s="229">
        <v>0</v>
      </c>
      <c r="W35" s="230">
        <v>0</v>
      </c>
      <c r="X35" s="295">
        <v>0</v>
      </c>
    </row>
    <row r="36" spans="1:24" ht="24" customHeight="1">
      <c r="A36" s="524"/>
      <c r="B36" s="522"/>
      <c r="C36" s="296" t="s">
        <v>172</v>
      </c>
      <c r="D36" s="226">
        <v>0</v>
      </c>
      <c r="E36" s="227">
        <v>0</v>
      </c>
      <c r="F36" s="227">
        <v>0</v>
      </c>
      <c r="G36" s="227">
        <v>0</v>
      </c>
      <c r="H36" s="227">
        <v>0</v>
      </c>
      <c r="I36" s="228">
        <v>0</v>
      </c>
      <c r="J36" s="227">
        <v>0</v>
      </c>
      <c r="K36" s="227">
        <v>0</v>
      </c>
      <c r="L36" s="227">
        <v>0</v>
      </c>
      <c r="M36" s="227">
        <v>0</v>
      </c>
      <c r="N36" s="227">
        <v>0</v>
      </c>
      <c r="O36" s="229">
        <v>0</v>
      </c>
      <c r="P36" s="295">
        <v>0</v>
      </c>
      <c r="Q36" s="226">
        <v>0</v>
      </c>
      <c r="R36" s="227">
        <v>0</v>
      </c>
      <c r="S36" s="227">
        <v>0</v>
      </c>
      <c r="T36" s="227">
        <v>0</v>
      </c>
      <c r="U36" s="227">
        <v>0</v>
      </c>
      <c r="V36" s="229">
        <v>0</v>
      </c>
      <c r="W36" s="230">
        <v>0</v>
      </c>
      <c r="X36" s="295">
        <v>0</v>
      </c>
    </row>
    <row r="37" spans="1:24" ht="24" customHeight="1">
      <c r="A37" s="524"/>
      <c r="B37" s="522"/>
      <c r="C37" s="296" t="s">
        <v>176</v>
      </c>
      <c r="D37" s="226">
        <v>0</v>
      </c>
      <c r="E37" s="227">
        <v>0</v>
      </c>
      <c r="F37" s="227">
        <v>0</v>
      </c>
      <c r="G37" s="227">
        <v>0</v>
      </c>
      <c r="H37" s="227">
        <v>0</v>
      </c>
      <c r="I37" s="228">
        <v>0</v>
      </c>
      <c r="J37" s="227">
        <v>0</v>
      </c>
      <c r="K37" s="227">
        <v>0</v>
      </c>
      <c r="L37" s="227">
        <v>0</v>
      </c>
      <c r="M37" s="227">
        <v>0</v>
      </c>
      <c r="N37" s="227">
        <v>0</v>
      </c>
      <c r="O37" s="229">
        <v>0</v>
      </c>
      <c r="P37" s="295">
        <v>0</v>
      </c>
      <c r="Q37" s="226">
        <v>0</v>
      </c>
      <c r="R37" s="227">
        <v>0</v>
      </c>
      <c r="S37" s="227">
        <v>0</v>
      </c>
      <c r="T37" s="227">
        <v>0</v>
      </c>
      <c r="U37" s="227">
        <v>0</v>
      </c>
      <c r="V37" s="229">
        <v>0</v>
      </c>
      <c r="W37" s="230">
        <v>0</v>
      </c>
      <c r="X37" s="295">
        <v>0</v>
      </c>
    </row>
    <row r="38" spans="1:24" ht="24" customHeight="1">
      <c r="A38" s="524"/>
      <c r="B38" s="522"/>
      <c r="C38" s="296" t="s">
        <v>171</v>
      </c>
      <c r="D38" s="226">
        <v>0</v>
      </c>
      <c r="E38" s="227">
        <v>0</v>
      </c>
      <c r="F38" s="227">
        <v>0</v>
      </c>
      <c r="G38" s="227">
        <v>0</v>
      </c>
      <c r="H38" s="227">
        <v>0</v>
      </c>
      <c r="I38" s="228">
        <v>0</v>
      </c>
      <c r="J38" s="227">
        <v>0</v>
      </c>
      <c r="K38" s="227">
        <v>0</v>
      </c>
      <c r="L38" s="227">
        <v>0</v>
      </c>
      <c r="M38" s="227">
        <v>0</v>
      </c>
      <c r="N38" s="227">
        <v>0</v>
      </c>
      <c r="O38" s="229">
        <v>0</v>
      </c>
      <c r="P38" s="295">
        <v>0</v>
      </c>
      <c r="Q38" s="226">
        <v>0</v>
      </c>
      <c r="R38" s="227">
        <v>0</v>
      </c>
      <c r="S38" s="227">
        <v>0</v>
      </c>
      <c r="T38" s="227">
        <v>0</v>
      </c>
      <c r="U38" s="227">
        <v>0</v>
      </c>
      <c r="V38" s="229">
        <v>0</v>
      </c>
      <c r="W38" s="230">
        <v>0</v>
      </c>
      <c r="X38" s="295">
        <v>0</v>
      </c>
    </row>
    <row r="39" spans="1:24" ht="24" customHeight="1">
      <c r="A39" s="524"/>
      <c r="B39" s="518" t="s">
        <v>198</v>
      </c>
      <c r="C39" s="519"/>
      <c r="D39" s="226">
        <v>0</v>
      </c>
      <c r="E39" s="227">
        <v>0</v>
      </c>
      <c r="F39" s="227">
        <v>0</v>
      </c>
      <c r="G39" s="227">
        <v>0</v>
      </c>
      <c r="H39" s="227">
        <v>0</v>
      </c>
      <c r="I39" s="228">
        <v>0</v>
      </c>
      <c r="J39" s="227">
        <v>0</v>
      </c>
      <c r="K39" s="227">
        <v>0</v>
      </c>
      <c r="L39" s="227">
        <v>0</v>
      </c>
      <c r="M39" s="227">
        <v>0</v>
      </c>
      <c r="N39" s="227">
        <v>0</v>
      </c>
      <c r="O39" s="229">
        <v>0</v>
      </c>
      <c r="P39" s="295">
        <v>0</v>
      </c>
      <c r="Q39" s="226">
        <v>0</v>
      </c>
      <c r="R39" s="227">
        <v>0</v>
      </c>
      <c r="S39" s="227">
        <v>0</v>
      </c>
      <c r="T39" s="227">
        <v>0</v>
      </c>
      <c r="U39" s="227">
        <v>0</v>
      </c>
      <c r="V39" s="229">
        <v>0</v>
      </c>
      <c r="W39" s="230">
        <v>0</v>
      </c>
      <c r="X39" s="295">
        <v>0</v>
      </c>
    </row>
    <row r="40" spans="1:24" ht="24" customHeight="1">
      <c r="A40" s="525"/>
      <c r="B40" s="514" t="s">
        <v>175</v>
      </c>
      <c r="C40" s="515"/>
      <c r="D40" s="237">
        <v>0</v>
      </c>
      <c r="E40" s="238">
        <v>0</v>
      </c>
      <c r="F40" s="238">
        <v>0</v>
      </c>
      <c r="G40" s="238">
        <v>0</v>
      </c>
      <c r="H40" s="238">
        <v>0</v>
      </c>
      <c r="I40" s="239">
        <v>0</v>
      </c>
      <c r="J40" s="238">
        <v>0</v>
      </c>
      <c r="K40" s="238">
        <v>0</v>
      </c>
      <c r="L40" s="238">
        <v>0</v>
      </c>
      <c r="M40" s="238">
        <v>0</v>
      </c>
      <c r="N40" s="238">
        <v>0</v>
      </c>
      <c r="O40" s="240">
        <v>0</v>
      </c>
      <c r="P40" s="299">
        <v>0</v>
      </c>
      <c r="Q40" s="237">
        <v>0</v>
      </c>
      <c r="R40" s="238">
        <v>0</v>
      </c>
      <c r="S40" s="238">
        <v>0</v>
      </c>
      <c r="T40" s="238">
        <v>0</v>
      </c>
      <c r="U40" s="238">
        <v>0</v>
      </c>
      <c r="V40" s="240">
        <v>0</v>
      </c>
      <c r="W40" s="241">
        <v>0</v>
      </c>
      <c r="X40" s="300">
        <v>0</v>
      </c>
    </row>
    <row r="41" spans="1:24" ht="24" customHeight="1">
      <c r="A41" s="523" t="s">
        <v>203</v>
      </c>
      <c r="B41" s="516" t="s">
        <v>174</v>
      </c>
      <c r="C41" s="517"/>
      <c r="D41" s="242">
        <v>0</v>
      </c>
      <c r="E41" s="243">
        <v>0</v>
      </c>
      <c r="F41" s="243">
        <v>0</v>
      </c>
      <c r="G41" s="243">
        <v>0</v>
      </c>
      <c r="H41" s="243">
        <v>100</v>
      </c>
      <c r="I41" s="244">
        <v>0</v>
      </c>
      <c r="J41" s="243">
        <v>0</v>
      </c>
      <c r="K41" s="243">
        <v>0</v>
      </c>
      <c r="L41" s="243">
        <v>0</v>
      </c>
      <c r="M41" s="243">
        <v>0</v>
      </c>
      <c r="N41" s="243">
        <v>0</v>
      </c>
      <c r="O41" s="245">
        <v>0</v>
      </c>
      <c r="P41" s="301">
        <v>100</v>
      </c>
      <c r="Q41" s="242">
        <v>0</v>
      </c>
      <c r="R41" s="243">
        <v>0</v>
      </c>
      <c r="S41" s="243">
        <v>0</v>
      </c>
      <c r="T41" s="243">
        <v>0</v>
      </c>
      <c r="U41" s="243">
        <v>100</v>
      </c>
      <c r="V41" s="246">
        <v>0</v>
      </c>
      <c r="W41" s="247">
        <v>0</v>
      </c>
      <c r="X41" s="301">
        <v>100</v>
      </c>
    </row>
    <row r="42" spans="1:24" ht="24" customHeight="1">
      <c r="A42" s="524"/>
      <c r="B42" s="518" t="s">
        <v>173</v>
      </c>
      <c r="C42" s="519"/>
      <c r="D42" s="226">
        <v>0</v>
      </c>
      <c r="E42" s="227">
        <v>0</v>
      </c>
      <c r="F42" s="227">
        <v>150</v>
      </c>
      <c r="G42" s="227">
        <v>0</v>
      </c>
      <c r="H42" s="227">
        <v>0</v>
      </c>
      <c r="I42" s="227">
        <v>100</v>
      </c>
      <c r="J42" s="227">
        <v>0</v>
      </c>
      <c r="K42" s="227">
        <v>0</v>
      </c>
      <c r="L42" s="227">
        <v>0</v>
      </c>
      <c r="M42" s="227">
        <v>0</v>
      </c>
      <c r="N42" s="227">
        <v>0</v>
      </c>
      <c r="O42" s="229">
        <v>0</v>
      </c>
      <c r="P42" s="295">
        <v>250</v>
      </c>
      <c r="Q42" s="226">
        <v>0</v>
      </c>
      <c r="R42" s="227">
        <v>0</v>
      </c>
      <c r="S42" s="227">
        <v>100</v>
      </c>
      <c r="T42" s="227">
        <v>0</v>
      </c>
      <c r="U42" s="227">
        <v>0</v>
      </c>
      <c r="V42" s="228">
        <v>100</v>
      </c>
      <c r="W42" s="230">
        <v>0</v>
      </c>
      <c r="X42" s="295">
        <v>200</v>
      </c>
    </row>
    <row r="43" spans="1:24" ht="24" customHeight="1">
      <c r="A43" s="524"/>
      <c r="B43" s="520" t="s">
        <v>199</v>
      </c>
      <c r="C43" s="521"/>
      <c r="D43" s="226">
        <v>0</v>
      </c>
      <c r="E43" s="227">
        <v>0</v>
      </c>
      <c r="F43" s="227">
        <v>0</v>
      </c>
      <c r="G43" s="227">
        <v>100</v>
      </c>
      <c r="H43" s="227">
        <v>0</v>
      </c>
      <c r="I43" s="228">
        <v>0</v>
      </c>
      <c r="J43" s="227">
        <v>0</v>
      </c>
      <c r="K43" s="227">
        <v>0</v>
      </c>
      <c r="L43" s="227">
        <v>0</v>
      </c>
      <c r="M43" s="227">
        <v>0</v>
      </c>
      <c r="N43" s="227">
        <v>0</v>
      </c>
      <c r="O43" s="229">
        <v>0</v>
      </c>
      <c r="P43" s="295">
        <v>100</v>
      </c>
      <c r="Q43" s="226">
        <v>0</v>
      </c>
      <c r="R43" s="227">
        <v>0</v>
      </c>
      <c r="S43" s="227">
        <v>0</v>
      </c>
      <c r="T43" s="227">
        <v>100</v>
      </c>
      <c r="U43" s="227">
        <v>0</v>
      </c>
      <c r="V43" s="229">
        <v>0</v>
      </c>
      <c r="W43" s="230">
        <v>0</v>
      </c>
      <c r="X43" s="295">
        <v>100</v>
      </c>
    </row>
    <row r="44" spans="1:24" ht="24" customHeight="1">
      <c r="A44" s="524"/>
      <c r="B44" s="522"/>
      <c r="C44" s="296" t="s">
        <v>177</v>
      </c>
      <c r="D44" s="226">
        <v>0</v>
      </c>
      <c r="E44" s="227">
        <v>0</v>
      </c>
      <c r="F44" s="227">
        <v>0</v>
      </c>
      <c r="G44" s="227">
        <v>0</v>
      </c>
      <c r="H44" s="227">
        <v>0</v>
      </c>
      <c r="I44" s="228">
        <v>0</v>
      </c>
      <c r="J44" s="227">
        <v>0</v>
      </c>
      <c r="K44" s="227">
        <v>0</v>
      </c>
      <c r="L44" s="227">
        <v>0</v>
      </c>
      <c r="M44" s="227">
        <v>0</v>
      </c>
      <c r="N44" s="227">
        <v>0</v>
      </c>
      <c r="O44" s="229">
        <v>0</v>
      </c>
      <c r="P44" s="295">
        <v>0</v>
      </c>
      <c r="Q44" s="226">
        <v>0</v>
      </c>
      <c r="R44" s="227">
        <v>0</v>
      </c>
      <c r="S44" s="227">
        <v>0</v>
      </c>
      <c r="T44" s="227">
        <v>0</v>
      </c>
      <c r="U44" s="227">
        <v>0</v>
      </c>
      <c r="V44" s="229">
        <v>0</v>
      </c>
      <c r="W44" s="230">
        <v>0</v>
      </c>
      <c r="X44" s="295">
        <v>0</v>
      </c>
    </row>
    <row r="45" spans="1:24" ht="24" customHeight="1">
      <c r="A45" s="524"/>
      <c r="B45" s="522"/>
      <c r="C45" s="296" t="s">
        <v>172</v>
      </c>
      <c r="D45" s="226">
        <v>0</v>
      </c>
      <c r="E45" s="227">
        <v>0</v>
      </c>
      <c r="F45" s="227">
        <v>0</v>
      </c>
      <c r="G45" s="227">
        <v>100</v>
      </c>
      <c r="H45" s="227">
        <v>0</v>
      </c>
      <c r="I45" s="228">
        <v>0</v>
      </c>
      <c r="J45" s="227">
        <v>0</v>
      </c>
      <c r="K45" s="227">
        <v>0</v>
      </c>
      <c r="L45" s="227">
        <v>0</v>
      </c>
      <c r="M45" s="227">
        <v>0</v>
      </c>
      <c r="N45" s="227">
        <v>0</v>
      </c>
      <c r="O45" s="229">
        <v>0</v>
      </c>
      <c r="P45" s="295">
        <v>100</v>
      </c>
      <c r="Q45" s="226">
        <v>0</v>
      </c>
      <c r="R45" s="227">
        <v>0</v>
      </c>
      <c r="S45" s="227">
        <v>0</v>
      </c>
      <c r="T45" s="228">
        <v>100</v>
      </c>
      <c r="U45" s="227">
        <v>0</v>
      </c>
      <c r="V45" s="229">
        <v>0</v>
      </c>
      <c r="W45" s="230">
        <v>0</v>
      </c>
      <c r="X45" s="295">
        <v>100</v>
      </c>
    </row>
    <row r="46" spans="1:24" ht="24" customHeight="1">
      <c r="A46" s="524"/>
      <c r="B46" s="522"/>
      <c r="C46" s="296" t="s">
        <v>176</v>
      </c>
      <c r="D46" s="226">
        <v>0</v>
      </c>
      <c r="E46" s="227">
        <v>0</v>
      </c>
      <c r="F46" s="227"/>
      <c r="G46" s="227">
        <v>0</v>
      </c>
      <c r="H46" s="227"/>
      <c r="I46" s="228">
        <v>0</v>
      </c>
      <c r="J46" s="227">
        <v>0</v>
      </c>
      <c r="K46" s="227">
        <v>0</v>
      </c>
      <c r="L46" s="227">
        <v>0</v>
      </c>
      <c r="M46" s="227">
        <v>0</v>
      </c>
      <c r="N46" s="227">
        <v>0</v>
      </c>
      <c r="O46" s="229">
        <v>0</v>
      </c>
      <c r="P46" s="295">
        <v>0</v>
      </c>
      <c r="Q46" s="226">
        <v>0</v>
      </c>
      <c r="R46" s="227">
        <v>0</v>
      </c>
      <c r="S46" s="227">
        <v>0</v>
      </c>
      <c r="T46" s="227">
        <v>0</v>
      </c>
      <c r="U46" s="227">
        <v>0</v>
      </c>
      <c r="V46" s="229">
        <v>0</v>
      </c>
      <c r="W46" s="230">
        <v>0</v>
      </c>
      <c r="X46" s="295">
        <v>0</v>
      </c>
    </row>
    <row r="47" spans="1:24" ht="24" customHeight="1">
      <c r="A47" s="524"/>
      <c r="B47" s="522"/>
      <c r="C47" s="296" t="s">
        <v>171</v>
      </c>
      <c r="D47" s="226">
        <v>0</v>
      </c>
      <c r="E47" s="227">
        <v>0</v>
      </c>
      <c r="F47" s="227">
        <v>0</v>
      </c>
      <c r="G47" s="227">
        <v>0</v>
      </c>
      <c r="H47" s="227">
        <v>0</v>
      </c>
      <c r="I47" s="228">
        <v>0</v>
      </c>
      <c r="J47" s="227">
        <v>0</v>
      </c>
      <c r="K47" s="227">
        <v>0</v>
      </c>
      <c r="L47" s="227">
        <v>0</v>
      </c>
      <c r="M47" s="227">
        <v>0</v>
      </c>
      <c r="N47" s="227">
        <v>0</v>
      </c>
      <c r="O47" s="229">
        <v>0</v>
      </c>
      <c r="P47" s="295">
        <v>0</v>
      </c>
      <c r="Q47" s="226">
        <v>0</v>
      </c>
      <c r="R47" s="227">
        <v>0</v>
      </c>
      <c r="S47" s="227">
        <v>0</v>
      </c>
      <c r="T47" s="227">
        <v>0</v>
      </c>
      <c r="U47" s="227">
        <v>0</v>
      </c>
      <c r="V47" s="229">
        <v>0</v>
      </c>
      <c r="W47" s="230">
        <v>0</v>
      </c>
      <c r="X47" s="295">
        <v>0</v>
      </c>
    </row>
    <row r="48" spans="1:24" ht="24" customHeight="1">
      <c r="A48" s="524"/>
      <c r="B48" s="518" t="s">
        <v>198</v>
      </c>
      <c r="C48" s="519"/>
      <c r="D48" s="226">
        <v>0</v>
      </c>
      <c r="E48" s="227">
        <v>0</v>
      </c>
      <c r="F48" s="227">
        <v>0</v>
      </c>
      <c r="G48" s="227">
        <v>0</v>
      </c>
      <c r="H48" s="227">
        <v>0</v>
      </c>
      <c r="I48" s="228">
        <v>0</v>
      </c>
      <c r="J48" s="227">
        <v>0</v>
      </c>
      <c r="K48" s="227">
        <v>0</v>
      </c>
      <c r="L48" s="227">
        <v>0</v>
      </c>
      <c r="M48" s="227">
        <v>0</v>
      </c>
      <c r="N48" s="227">
        <v>0</v>
      </c>
      <c r="O48" s="229">
        <v>0</v>
      </c>
      <c r="P48" s="295">
        <v>0</v>
      </c>
      <c r="Q48" s="226">
        <v>0</v>
      </c>
      <c r="R48" s="227"/>
      <c r="S48" s="227">
        <v>0</v>
      </c>
      <c r="T48" s="227">
        <v>0</v>
      </c>
      <c r="U48" s="227">
        <v>0</v>
      </c>
      <c r="V48" s="229">
        <v>0</v>
      </c>
      <c r="W48" s="230">
        <v>0</v>
      </c>
      <c r="X48" s="295">
        <v>0</v>
      </c>
    </row>
    <row r="49" spans="1:24" ht="24" customHeight="1">
      <c r="A49" s="525"/>
      <c r="B49" s="514" t="s">
        <v>175</v>
      </c>
      <c r="C49" s="515"/>
      <c r="D49" s="237">
        <v>0</v>
      </c>
      <c r="E49" s="238">
        <v>0</v>
      </c>
      <c r="F49" s="238">
        <v>0</v>
      </c>
      <c r="G49" s="238">
        <v>0</v>
      </c>
      <c r="H49" s="238">
        <v>0</v>
      </c>
      <c r="I49" s="239">
        <v>0</v>
      </c>
      <c r="J49" s="238">
        <v>0</v>
      </c>
      <c r="K49" s="238">
        <v>0</v>
      </c>
      <c r="L49" s="238">
        <v>0</v>
      </c>
      <c r="M49" s="238">
        <v>0</v>
      </c>
      <c r="N49" s="238">
        <v>0</v>
      </c>
      <c r="O49" s="240">
        <v>0</v>
      </c>
      <c r="P49" s="299">
        <v>0</v>
      </c>
      <c r="Q49" s="237">
        <v>0</v>
      </c>
      <c r="R49" s="238">
        <v>0</v>
      </c>
      <c r="S49" s="238">
        <v>0</v>
      </c>
      <c r="T49" s="238">
        <v>0</v>
      </c>
      <c r="U49" s="238">
        <v>0</v>
      </c>
      <c r="V49" s="240">
        <v>0</v>
      </c>
      <c r="W49" s="241">
        <v>0</v>
      </c>
      <c r="X49" s="300">
        <v>0</v>
      </c>
    </row>
    <row r="50" spans="1:24" ht="24" customHeight="1">
      <c r="A50" s="523" t="s">
        <v>204</v>
      </c>
      <c r="B50" s="516" t="s">
        <v>174</v>
      </c>
      <c r="C50" s="517"/>
      <c r="D50" s="242">
        <v>0</v>
      </c>
      <c r="E50" s="243">
        <v>0</v>
      </c>
      <c r="F50" s="243">
        <v>0</v>
      </c>
      <c r="G50" s="243">
        <v>0</v>
      </c>
      <c r="H50" s="243">
        <v>0</v>
      </c>
      <c r="I50" s="244">
        <v>0</v>
      </c>
      <c r="J50" s="243">
        <v>0</v>
      </c>
      <c r="K50" s="243">
        <v>0</v>
      </c>
      <c r="L50" s="243">
        <v>0</v>
      </c>
      <c r="M50" s="243">
        <v>0</v>
      </c>
      <c r="N50" s="243">
        <v>0</v>
      </c>
      <c r="O50" s="245">
        <v>0</v>
      </c>
      <c r="P50" s="301">
        <v>0</v>
      </c>
      <c r="Q50" s="242">
        <v>0</v>
      </c>
      <c r="R50" s="243">
        <v>0</v>
      </c>
      <c r="S50" s="243">
        <v>0</v>
      </c>
      <c r="T50" s="243">
        <v>0</v>
      </c>
      <c r="U50" s="243">
        <v>0</v>
      </c>
      <c r="V50" s="246">
        <v>0</v>
      </c>
      <c r="W50" s="247">
        <v>0</v>
      </c>
      <c r="X50" s="301">
        <v>0</v>
      </c>
    </row>
    <row r="51" spans="1:24" ht="24" customHeight="1">
      <c r="A51" s="524"/>
      <c r="B51" s="518" t="s">
        <v>173</v>
      </c>
      <c r="C51" s="519"/>
      <c r="D51" s="226">
        <v>0</v>
      </c>
      <c r="E51" s="227">
        <v>0</v>
      </c>
      <c r="F51" s="227">
        <v>0</v>
      </c>
      <c r="G51" s="227">
        <v>0</v>
      </c>
      <c r="H51" s="227">
        <v>0</v>
      </c>
      <c r="I51" s="228">
        <v>0</v>
      </c>
      <c r="J51" s="227">
        <v>0</v>
      </c>
      <c r="K51" s="227">
        <v>100</v>
      </c>
      <c r="L51" s="227">
        <v>0</v>
      </c>
      <c r="M51" s="227">
        <v>0</v>
      </c>
      <c r="N51" s="227">
        <v>0</v>
      </c>
      <c r="O51" s="229">
        <v>0</v>
      </c>
      <c r="P51" s="295">
        <v>100</v>
      </c>
      <c r="Q51" s="226">
        <v>0</v>
      </c>
      <c r="R51" s="227">
        <v>0</v>
      </c>
      <c r="S51" s="227">
        <v>0</v>
      </c>
      <c r="T51" s="227">
        <v>0</v>
      </c>
      <c r="U51" s="227">
        <v>0</v>
      </c>
      <c r="V51" s="253">
        <v>0</v>
      </c>
      <c r="W51" s="323">
        <v>100</v>
      </c>
      <c r="X51" s="295">
        <v>100</v>
      </c>
    </row>
    <row r="52" spans="1:24" ht="24" customHeight="1">
      <c r="A52" s="524"/>
      <c r="B52" s="520" t="s">
        <v>199</v>
      </c>
      <c r="C52" s="521"/>
      <c r="D52" s="226">
        <v>0</v>
      </c>
      <c r="E52" s="227">
        <v>0</v>
      </c>
      <c r="F52" s="227">
        <v>0</v>
      </c>
      <c r="G52" s="227">
        <v>0</v>
      </c>
      <c r="H52" s="227">
        <v>0</v>
      </c>
      <c r="I52" s="228">
        <v>0</v>
      </c>
      <c r="J52" s="227">
        <v>100</v>
      </c>
      <c r="K52" s="227">
        <v>0</v>
      </c>
      <c r="L52" s="227">
        <v>0</v>
      </c>
      <c r="M52" s="227">
        <v>0</v>
      </c>
      <c r="N52" s="227">
        <v>0</v>
      </c>
      <c r="O52" s="229">
        <v>0</v>
      </c>
      <c r="P52" s="295">
        <v>100</v>
      </c>
      <c r="Q52" s="226">
        <v>0</v>
      </c>
      <c r="R52" s="227">
        <v>0</v>
      </c>
      <c r="S52" s="227">
        <v>0</v>
      </c>
      <c r="T52" s="227">
        <v>0</v>
      </c>
      <c r="U52" s="227">
        <v>0</v>
      </c>
      <c r="V52" s="229">
        <v>0</v>
      </c>
      <c r="W52" s="230">
        <v>100</v>
      </c>
      <c r="X52" s="295">
        <v>100</v>
      </c>
    </row>
    <row r="53" spans="1:24" ht="24" customHeight="1">
      <c r="A53" s="524"/>
      <c r="B53" s="522"/>
      <c r="C53" s="296" t="s">
        <v>177</v>
      </c>
      <c r="D53" s="226">
        <v>0</v>
      </c>
      <c r="E53" s="227">
        <v>0</v>
      </c>
      <c r="F53" s="227">
        <v>0</v>
      </c>
      <c r="G53" s="227">
        <v>0</v>
      </c>
      <c r="H53" s="227">
        <v>0</v>
      </c>
      <c r="I53" s="228">
        <v>0</v>
      </c>
      <c r="J53" s="227">
        <v>0</v>
      </c>
      <c r="K53" s="227">
        <v>0</v>
      </c>
      <c r="L53" s="227">
        <v>0</v>
      </c>
      <c r="M53" s="227">
        <v>0</v>
      </c>
      <c r="N53" s="227">
        <v>0</v>
      </c>
      <c r="O53" s="229">
        <v>0</v>
      </c>
      <c r="P53" s="295">
        <v>0</v>
      </c>
      <c r="Q53" s="226">
        <v>0</v>
      </c>
      <c r="R53" s="227">
        <v>0</v>
      </c>
      <c r="S53" s="227">
        <v>0</v>
      </c>
      <c r="T53" s="227">
        <v>0</v>
      </c>
      <c r="U53" s="227">
        <v>0</v>
      </c>
      <c r="V53" s="229">
        <v>0</v>
      </c>
      <c r="W53" s="230">
        <v>0</v>
      </c>
      <c r="X53" s="295">
        <v>0</v>
      </c>
    </row>
    <row r="54" spans="1:24" ht="24" customHeight="1">
      <c r="A54" s="524"/>
      <c r="B54" s="522"/>
      <c r="C54" s="296" t="s">
        <v>172</v>
      </c>
      <c r="D54" s="226">
        <v>0</v>
      </c>
      <c r="E54" s="227">
        <v>0</v>
      </c>
      <c r="F54" s="227">
        <v>0</v>
      </c>
      <c r="G54" s="227">
        <v>0</v>
      </c>
      <c r="H54" s="227">
        <v>0</v>
      </c>
      <c r="I54" s="228">
        <v>0</v>
      </c>
      <c r="J54" s="227">
        <v>100</v>
      </c>
      <c r="K54" s="227">
        <v>0</v>
      </c>
      <c r="L54" s="227">
        <v>0</v>
      </c>
      <c r="M54" s="227">
        <v>0</v>
      </c>
      <c r="N54" s="227">
        <v>0</v>
      </c>
      <c r="O54" s="229">
        <v>0</v>
      </c>
      <c r="P54" s="295">
        <v>100</v>
      </c>
      <c r="Q54" s="226">
        <v>0</v>
      </c>
      <c r="R54" s="227">
        <v>0</v>
      </c>
      <c r="S54" s="227">
        <v>0</v>
      </c>
      <c r="T54" s="227">
        <v>0</v>
      </c>
      <c r="U54" s="227">
        <v>0</v>
      </c>
      <c r="V54" s="229">
        <v>0</v>
      </c>
      <c r="W54" s="230">
        <v>100</v>
      </c>
      <c r="X54" s="295">
        <v>100</v>
      </c>
    </row>
    <row r="55" spans="1:24" ht="24" customHeight="1">
      <c r="A55" s="524"/>
      <c r="B55" s="522"/>
      <c r="C55" s="296" t="s">
        <v>176</v>
      </c>
      <c r="D55" s="226">
        <v>0</v>
      </c>
      <c r="E55" s="227">
        <v>0</v>
      </c>
      <c r="F55" s="227">
        <v>0</v>
      </c>
      <c r="G55" s="227">
        <v>0</v>
      </c>
      <c r="H55" s="227">
        <v>0</v>
      </c>
      <c r="I55" s="228">
        <v>0</v>
      </c>
      <c r="J55" s="227">
        <v>0</v>
      </c>
      <c r="K55" s="227">
        <v>0</v>
      </c>
      <c r="L55" s="227">
        <v>0</v>
      </c>
      <c r="M55" s="227">
        <v>0</v>
      </c>
      <c r="N55" s="227">
        <v>0</v>
      </c>
      <c r="O55" s="229">
        <v>0</v>
      </c>
      <c r="P55" s="295">
        <v>0</v>
      </c>
      <c r="Q55" s="226">
        <v>0</v>
      </c>
      <c r="R55" s="227">
        <v>0</v>
      </c>
      <c r="S55" s="227">
        <v>0</v>
      </c>
      <c r="T55" s="227">
        <v>0</v>
      </c>
      <c r="U55" s="227">
        <v>0</v>
      </c>
      <c r="V55" s="229">
        <v>0</v>
      </c>
      <c r="W55" s="230">
        <v>0</v>
      </c>
      <c r="X55" s="295">
        <v>0</v>
      </c>
    </row>
    <row r="56" spans="1:24" ht="24" customHeight="1">
      <c r="A56" s="524"/>
      <c r="B56" s="522"/>
      <c r="C56" s="296" t="s">
        <v>171</v>
      </c>
      <c r="D56" s="226">
        <v>0</v>
      </c>
      <c r="E56" s="227">
        <v>0</v>
      </c>
      <c r="F56" s="227">
        <v>0</v>
      </c>
      <c r="G56" s="227">
        <v>0</v>
      </c>
      <c r="H56" s="227">
        <v>0</v>
      </c>
      <c r="I56" s="228">
        <v>0</v>
      </c>
      <c r="J56" s="227">
        <v>0</v>
      </c>
      <c r="K56" s="227">
        <v>0</v>
      </c>
      <c r="L56" s="227">
        <v>0</v>
      </c>
      <c r="M56" s="227">
        <v>0</v>
      </c>
      <c r="N56" s="227">
        <v>0</v>
      </c>
      <c r="O56" s="229">
        <v>0</v>
      </c>
      <c r="P56" s="295">
        <v>0</v>
      </c>
      <c r="Q56" s="226">
        <v>0</v>
      </c>
      <c r="R56" s="227">
        <v>0</v>
      </c>
      <c r="S56" s="227">
        <v>0</v>
      </c>
      <c r="T56" s="227">
        <v>0</v>
      </c>
      <c r="U56" s="227">
        <v>0</v>
      </c>
      <c r="V56" s="229">
        <v>0</v>
      </c>
      <c r="W56" s="230">
        <v>0</v>
      </c>
      <c r="X56" s="295">
        <v>0</v>
      </c>
    </row>
    <row r="57" spans="1:24" ht="24" customHeight="1">
      <c r="A57" s="524"/>
      <c r="B57" s="518" t="s">
        <v>198</v>
      </c>
      <c r="C57" s="519"/>
      <c r="D57" s="226">
        <v>0</v>
      </c>
      <c r="E57" s="227">
        <v>0</v>
      </c>
      <c r="F57" s="227">
        <v>0</v>
      </c>
      <c r="G57" s="227">
        <v>0</v>
      </c>
      <c r="H57" s="227">
        <v>0</v>
      </c>
      <c r="I57" s="228">
        <v>0</v>
      </c>
      <c r="J57" s="227">
        <v>0</v>
      </c>
      <c r="K57" s="227">
        <v>0</v>
      </c>
      <c r="L57" s="227">
        <v>0</v>
      </c>
      <c r="M57" s="227">
        <v>0</v>
      </c>
      <c r="N57" s="227">
        <v>0</v>
      </c>
      <c r="O57" s="229">
        <v>0</v>
      </c>
      <c r="P57" s="295">
        <v>0</v>
      </c>
      <c r="Q57" s="226">
        <v>0</v>
      </c>
      <c r="R57" s="227">
        <v>0</v>
      </c>
      <c r="S57" s="227">
        <v>0</v>
      </c>
      <c r="T57" s="227">
        <v>0</v>
      </c>
      <c r="U57" s="227">
        <v>0</v>
      </c>
      <c r="V57" s="229">
        <v>0</v>
      </c>
      <c r="W57" s="230">
        <v>0</v>
      </c>
      <c r="X57" s="295">
        <v>0</v>
      </c>
    </row>
    <row r="58" spans="1:24" ht="24" customHeight="1">
      <c r="A58" s="525"/>
      <c r="B58" s="514" t="s">
        <v>175</v>
      </c>
      <c r="C58" s="515"/>
      <c r="D58" s="237">
        <v>0</v>
      </c>
      <c r="E58" s="238">
        <v>0</v>
      </c>
      <c r="F58" s="238">
        <v>0</v>
      </c>
      <c r="G58" s="238">
        <v>0</v>
      </c>
      <c r="H58" s="238">
        <v>0</v>
      </c>
      <c r="I58" s="239">
        <v>0</v>
      </c>
      <c r="J58" s="238">
        <v>0</v>
      </c>
      <c r="K58" s="238">
        <v>0</v>
      </c>
      <c r="L58" s="238">
        <v>0</v>
      </c>
      <c r="M58" s="238">
        <v>0</v>
      </c>
      <c r="N58" s="238">
        <v>0</v>
      </c>
      <c r="O58" s="240">
        <v>0</v>
      </c>
      <c r="P58" s="299">
        <v>0</v>
      </c>
      <c r="Q58" s="237">
        <v>0</v>
      </c>
      <c r="R58" s="238">
        <v>0</v>
      </c>
      <c r="S58" s="238">
        <v>0</v>
      </c>
      <c r="T58" s="238">
        <v>0</v>
      </c>
      <c r="U58" s="238">
        <v>0</v>
      </c>
      <c r="V58" s="240">
        <v>0</v>
      </c>
      <c r="W58" s="241">
        <v>0</v>
      </c>
      <c r="X58" s="300">
        <v>0</v>
      </c>
    </row>
    <row r="59" spans="1:24" ht="24" customHeight="1">
      <c r="A59" s="523" t="s">
        <v>205</v>
      </c>
      <c r="B59" s="516" t="s">
        <v>174</v>
      </c>
      <c r="C59" s="517"/>
      <c r="D59" s="242">
        <v>0</v>
      </c>
      <c r="E59" s="243">
        <v>0</v>
      </c>
      <c r="F59" s="243">
        <v>0</v>
      </c>
      <c r="G59" s="243">
        <v>0</v>
      </c>
      <c r="H59" s="243">
        <v>130</v>
      </c>
      <c r="I59" s="244">
        <v>0</v>
      </c>
      <c r="J59" s="243">
        <v>0</v>
      </c>
      <c r="K59" s="243">
        <v>100</v>
      </c>
      <c r="L59" s="243">
        <v>0</v>
      </c>
      <c r="M59" s="243">
        <v>0</v>
      </c>
      <c r="N59" s="243">
        <v>0</v>
      </c>
      <c r="O59" s="245">
        <v>0</v>
      </c>
      <c r="P59" s="301">
        <v>230</v>
      </c>
      <c r="Q59" s="242">
        <v>0</v>
      </c>
      <c r="R59" s="243">
        <v>0</v>
      </c>
      <c r="S59" s="243">
        <v>0</v>
      </c>
      <c r="T59" s="243">
        <v>0</v>
      </c>
      <c r="U59" s="243">
        <v>130</v>
      </c>
      <c r="V59" s="246">
        <v>0</v>
      </c>
      <c r="W59" s="247">
        <v>100</v>
      </c>
      <c r="X59" s="301">
        <v>230</v>
      </c>
    </row>
    <row r="60" spans="1:24" ht="24" customHeight="1">
      <c r="A60" s="524"/>
      <c r="B60" s="518" t="s">
        <v>173</v>
      </c>
      <c r="C60" s="519"/>
      <c r="D60" s="226">
        <v>0</v>
      </c>
      <c r="E60" s="227">
        <v>0</v>
      </c>
      <c r="F60" s="227">
        <v>0</v>
      </c>
      <c r="G60" s="227">
        <v>0</v>
      </c>
      <c r="H60" s="227">
        <v>130</v>
      </c>
      <c r="I60" s="228">
        <v>0</v>
      </c>
      <c r="J60" s="227">
        <v>0</v>
      </c>
      <c r="K60" s="227">
        <v>200</v>
      </c>
      <c r="L60" s="227">
        <v>0</v>
      </c>
      <c r="M60" s="227">
        <v>0</v>
      </c>
      <c r="N60" s="227">
        <v>0</v>
      </c>
      <c r="O60" s="229">
        <v>0</v>
      </c>
      <c r="P60" s="295">
        <v>330</v>
      </c>
      <c r="Q60" s="226">
        <v>0</v>
      </c>
      <c r="R60" s="227">
        <v>0</v>
      </c>
      <c r="S60" s="227">
        <v>0</v>
      </c>
      <c r="T60" s="227">
        <v>0</v>
      </c>
      <c r="U60" s="227">
        <v>130</v>
      </c>
      <c r="V60" s="227">
        <v>0</v>
      </c>
      <c r="W60" s="230">
        <v>200</v>
      </c>
      <c r="X60" s="295">
        <v>330</v>
      </c>
    </row>
    <row r="61" spans="1:24" ht="24" customHeight="1">
      <c r="A61" s="524"/>
      <c r="B61" s="520" t="s">
        <v>199</v>
      </c>
      <c r="C61" s="521"/>
      <c r="D61" s="226">
        <v>0</v>
      </c>
      <c r="E61" s="227">
        <v>0</v>
      </c>
      <c r="F61" s="227">
        <v>100</v>
      </c>
      <c r="G61" s="227">
        <v>0</v>
      </c>
      <c r="H61" s="227">
        <v>0</v>
      </c>
      <c r="I61" s="228">
        <v>0</v>
      </c>
      <c r="J61" s="227">
        <v>0</v>
      </c>
      <c r="K61" s="227">
        <v>0</v>
      </c>
      <c r="L61" s="227">
        <v>0</v>
      </c>
      <c r="M61" s="227">
        <v>0</v>
      </c>
      <c r="N61" s="227">
        <v>0</v>
      </c>
      <c r="O61" s="229">
        <v>0</v>
      </c>
      <c r="P61" s="295">
        <v>100</v>
      </c>
      <c r="Q61" s="226">
        <v>0</v>
      </c>
      <c r="R61" s="227">
        <v>0</v>
      </c>
      <c r="S61" s="227">
        <v>200</v>
      </c>
      <c r="T61" s="227">
        <v>0</v>
      </c>
      <c r="U61" s="227">
        <v>0</v>
      </c>
      <c r="V61" s="229">
        <v>0</v>
      </c>
      <c r="W61" s="230">
        <v>0</v>
      </c>
      <c r="X61" s="295">
        <v>200</v>
      </c>
    </row>
    <row r="62" spans="1:24" ht="24" customHeight="1">
      <c r="A62" s="524"/>
      <c r="B62" s="522"/>
      <c r="C62" s="296" t="s">
        <v>177</v>
      </c>
      <c r="D62" s="226">
        <v>0</v>
      </c>
      <c r="E62" s="227">
        <v>0</v>
      </c>
      <c r="F62" s="227">
        <v>0</v>
      </c>
      <c r="G62" s="227">
        <v>0</v>
      </c>
      <c r="H62" s="227">
        <v>0</v>
      </c>
      <c r="I62" s="228">
        <v>0</v>
      </c>
      <c r="J62" s="227">
        <v>0</v>
      </c>
      <c r="K62" s="227">
        <v>0</v>
      </c>
      <c r="L62" s="227">
        <v>0</v>
      </c>
      <c r="M62" s="227">
        <v>0</v>
      </c>
      <c r="N62" s="227">
        <v>0</v>
      </c>
      <c r="O62" s="229">
        <v>0</v>
      </c>
      <c r="P62" s="295">
        <v>0</v>
      </c>
      <c r="Q62" s="226">
        <v>0</v>
      </c>
      <c r="R62" s="227">
        <v>0</v>
      </c>
      <c r="S62" s="227">
        <v>0</v>
      </c>
      <c r="T62" s="227">
        <v>0</v>
      </c>
      <c r="U62" s="227">
        <v>0</v>
      </c>
      <c r="V62" s="229">
        <v>0</v>
      </c>
      <c r="W62" s="230">
        <v>0</v>
      </c>
      <c r="X62" s="295">
        <v>0</v>
      </c>
    </row>
    <row r="63" spans="1:24" ht="24" customHeight="1">
      <c r="A63" s="524"/>
      <c r="B63" s="522"/>
      <c r="C63" s="296" t="s">
        <v>172</v>
      </c>
      <c r="D63" s="226">
        <v>0</v>
      </c>
      <c r="E63" s="227">
        <v>0</v>
      </c>
      <c r="F63" s="227">
        <v>100</v>
      </c>
      <c r="G63" s="227">
        <v>0</v>
      </c>
      <c r="H63" s="227">
        <v>0</v>
      </c>
      <c r="I63" s="228">
        <v>0</v>
      </c>
      <c r="J63" s="227">
        <v>0</v>
      </c>
      <c r="K63" s="227">
        <v>0</v>
      </c>
      <c r="L63" s="227">
        <v>0</v>
      </c>
      <c r="M63" s="227">
        <v>0</v>
      </c>
      <c r="N63" s="227">
        <v>0</v>
      </c>
      <c r="O63" s="229">
        <v>0</v>
      </c>
      <c r="P63" s="295">
        <v>100</v>
      </c>
      <c r="Q63" s="226">
        <v>0</v>
      </c>
      <c r="R63" s="253">
        <v>0</v>
      </c>
      <c r="S63" s="227">
        <v>200</v>
      </c>
      <c r="T63" s="325">
        <v>0</v>
      </c>
      <c r="U63" s="227">
        <v>0</v>
      </c>
      <c r="V63" s="229">
        <v>0</v>
      </c>
      <c r="W63" s="230">
        <v>0</v>
      </c>
      <c r="X63" s="295">
        <v>200</v>
      </c>
    </row>
    <row r="64" spans="1:24" ht="24" customHeight="1">
      <c r="A64" s="524"/>
      <c r="B64" s="522"/>
      <c r="C64" s="296" t="s">
        <v>176</v>
      </c>
      <c r="D64" s="226">
        <v>0</v>
      </c>
      <c r="E64" s="227">
        <v>0</v>
      </c>
      <c r="F64" s="227">
        <v>0</v>
      </c>
      <c r="G64" s="227">
        <v>0</v>
      </c>
      <c r="H64" s="227">
        <v>0</v>
      </c>
      <c r="I64" s="228">
        <v>0</v>
      </c>
      <c r="J64" s="227">
        <v>0</v>
      </c>
      <c r="K64" s="227">
        <v>0</v>
      </c>
      <c r="L64" s="227">
        <v>0</v>
      </c>
      <c r="M64" s="227">
        <v>0</v>
      </c>
      <c r="N64" s="227">
        <v>0</v>
      </c>
      <c r="O64" s="229">
        <v>0</v>
      </c>
      <c r="P64" s="295">
        <v>0</v>
      </c>
      <c r="Q64" s="226">
        <v>0</v>
      </c>
      <c r="R64" s="227">
        <v>0</v>
      </c>
      <c r="S64" s="227">
        <v>0</v>
      </c>
      <c r="T64" s="227">
        <v>0</v>
      </c>
      <c r="U64" s="227">
        <v>0</v>
      </c>
      <c r="V64" s="229">
        <v>0</v>
      </c>
      <c r="W64" s="230">
        <v>0</v>
      </c>
      <c r="X64" s="295">
        <v>0</v>
      </c>
    </row>
    <row r="65" spans="1:24" ht="24" customHeight="1">
      <c r="A65" s="524"/>
      <c r="B65" s="522"/>
      <c r="C65" s="296" t="s">
        <v>171</v>
      </c>
      <c r="D65" s="226">
        <v>0</v>
      </c>
      <c r="E65" s="227">
        <v>0</v>
      </c>
      <c r="F65" s="227">
        <v>0</v>
      </c>
      <c r="G65" s="227">
        <v>0</v>
      </c>
      <c r="H65" s="227">
        <v>0</v>
      </c>
      <c r="I65" s="228">
        <v>0</v>
      </c>
      <c r="J65" s="227">
        <v>0</v>
      </c>
      <c r="K65" s="227">
        <v>0</v>
      </c>
      <c r="L65" s="227">
        <v>0</v>
      </c>
      <c r="M65" s="227">
        <v>0</v>
      </c>
      <c r="N65" s="227">
        <v>0</v>
      </c>
      <c r="O65" s="229">
        <v>0</v>
      </c>
      <c r="P65" s="295">
        <v>0</v>
      </c>
      <c r="Q65" s="226">
        <v>0</v>
      </c>
      <c r="R65" s="227">
        <v>0</v>
      </c>
      <c r="S65" s="227">
        <v>0</v>
      </c>
      <c r="T65" s="227">
        <v>0</v>
      </c>
      <c r="U65" s="227">
        <v>0</v>
      </c>
      <c r="V65" s="229">
        <v>0</v>
      </c>
      <c r="W65" s="230">
        <v>0</v>
      </c>
      <c r="X65" s="295">
        <v>0</v>
      </c>
    </row>
    <row r="66" spans="1:24" ht="24" customHeight="1">
      <c r="A66" s="524"/>
      <c r="B66" s="518" t="s">
        <v>198</v>
      </c>
      <c r="C66" s="519"/>
      <c r="D66" s="226">
        <v>0</v>
      </c>
      <c r="E66" s="227">
        <v>0</v>
      </c>
      <c r="F66" s="227">
        <v>0</v>
      </c>
      <c r="G66" s="227">
        <v>0</v>
      </c>
      <c r="H66" s="227">
        <v>0</v>
      </c>
      <c r="I66" s="228">
        <v>0</v>
      </c>
      <c r="J66" s="227">
        <v>0</v>
      </c>
      <c r="K66" s="227">
        <v>0</v>
      </c>
      <c r="L66" s="227">
        <v>0</v>
      </c>
      <c r="M66" s="227">
        <v>0</v>
      </c>
      <c r="N66" s="227">
        <v>0</v>
      </c>
      <c r="O66" s="229">
        <v>0</v>
      </c>
      <c r="P66" s="295">
        <v>0</v>
      </c>
      <c r="Q66" s="226">
        <v>0</v>
      </c>
      <c r="R66" s="227">
        <v>0</v>
      </c>
      <c r="S66" s="227">
        <v>0</v>
      </c>
      <c r="T66" s="227">
        <v>0</v>
      </c>
      <c r="U66" s="227">
        <v>0</v>
      </c>
      <c r="V66" s="229">
        <v>0</v>
      </c>
      <c r="W66" s="230">
        <v>0</v>
      </c>
      <c r="X66" s="295">
        <v>0</v>
      </c>
    </row>
    <row r="67" spans="1:24" ht="24" customHeight="1">
      <c r="A67" s="525"/>
      <c r="B67" s="514" t="s">
        <v>175</v>
      </c>
      <c r="C67" s="515"/>
      <c r="D67" s="237">
        <v>0</v>
      </c>
      <c r="E67" s="238">
        <v>0</v>
      </c>
      <c r="F67" s="238">
        <v>0</v>
      </c>
      <c r="G67" s="238">
        <v>0</v>
      </c>
      <c r="H67" s="238">
        <v>0</v>
      </c>
      <c r="I67" s="239">
        <v>0</v>
      </c>
      <c r="J67" s="238">
        <v>0</v>
      </c>
      <c r="K67" s="238">
        <v>0</v>
      </c>
      <c r="L67" s="238">
        <v>0</v>
      </c>
      <c r="M67" s="238">
        <v>0</v>
      </c>
      <c r="N67" s="238">
        <v>0</v>
      </c>
      <c r="O67" s="240">
        <v>0</v>
      </c>
      <c r="P67" s="299">
        <v>0</v>
      </c>
      <c r="Q67" s="237">
        <v>0</v>
      </c>
      <c r="R67" s="238">
        <v>0</v>
      </c>
      <c r="S67" s="238">
        <v>0</v>
      </c>
      <c r="T67" s="238">
        <v>0</v>
      </c>
      <c r="U67" s="238">
        <v>0</v>
      </c>
      <c r="V67" s="240">
        <v>0</v>
      </c>
      <c r="W67" s="241">
        <v>0</v>
      </c>
      <c r="X67" s="300">
        <v>0</v>
      </c>
    </row>
    <row r="68" spans="1:24" ht="24" customHeight="1">
      <c r="A68" s="523" t="s">
        <v>206</v>
      </c>
      <c r="B68" s="516" t="s">
        <v>174</v>
      </c>
      <c r="C68" s="517"/>
      <c r="D68" s="242">
        <v>200</v>
      </c>
      <c r="E68" s="243">
        <v>0</v>
      </c>
      <c r="F68" s="243">
        <v>0</v>
      </c>
      <c r="G68" s="243">
        <v>200</v>
      </c>
      <c r="H68" s="243">
        <v>0</v>
      </c>
      <c r="I68" s="244">
        <v>0</v>
      </c>
      <c r="J68" s="243">
        <v>0</v>
      </c>
      <c r="K68" s="243">
        <v>0</v>
      </c>
      <c r="L68" s="243">
        <v>0</v>
      </c>
      <c r="M68" s="243">
        <v>0</v>
      </c>
      <c r="N68" s="243">
        <v>0</v>
      </c>
      <c r="O68" s="245">
        <v>0</v>
      </c>
      <c r="P68" s="301">
        <v>400</v>
      </c>
      <c r="Q68" s="242">
        <v>200</v>
      </c>
      <c r="R68" s="243">
        <v>0</v>
      </c>
      <c r="S68" s="243">
        <v>0</v>
      </c>
      <c r="T68" s="243">
        <v>200</v>
      </c>
      <c r="U68" s="243">
        <v>0</v>
      </c>
      <c r="V68" s="246">
        <v>0</v>
      </c>
      <c r="W68" s="247">
        <v>0</v>
      </c>
      <c r="X68" s="301">
        <v>400</v>
      </c>
    </row>
    <row r="69" spans="1:24" ht="24" customHeight="1">
      <c r="A69" s="524"/>
      <c r="B69" s="518" t="s">
        <v>173</v>
      </c>
      <c r="C69" s="519"/>
      <c r="D69" s="226">
        <v>200</v>
      </c>
      <c r="E69" s="227">
        <v>200</v>
      </c>
      <c r="F69" s="227">
        <v>200</v>
      </c>
      <c r="G69" s="227">
        <v>0</v>
      </c>
      <c r="H69" s="227">
        <v>0</v>
      </c>
      <c r="I69" s="228">
        <v>200</v>
      </c>
      <c r="J69" s="227">
        <v>200</v>
      </c>
      <c r="K69" s="227">
        <v>0</v>
      </c>
      <c r="L69" s="227">
        <v>200</v>
      </c>
      <c r="M69" s="227">
        <v>0</v>
      </c>
      <c r="N69" s="227">
        <v>200</v>
      </c>
      <c r="O69" s="229">
        <v>0</v>
      </c>
      <c r="P69" s="295">
        <v>1400</v>
      </c>
      <c r="Q69" s="226">
        <v>200</v>
      </c>
      <c r="R69" s="227">
        <v>200</v>
      </c>
      <c r="S69" s="227">
        <v>200</v>
      </c>
      <c r="T69" s="227">
        <v>200</v>
      </c>
      <c r="U69" s="227">
        <v>0</v>
      </c>
      <c r="V69" s="227">
        <v>200</v>
      </c>
      <c r="W69" s="230">
        <v>600</v>
      </c>
      <c r="X69" s="295">
        <v>1600</v>
      </c>
    </row>
    <row r="70" spans="1:24" ht="24" customHeight="1">
      <c r="A70" s="524"/>
      <c r="B70" s="520" t="s">
        <v>199</v>
      </c>
      <c r="C70" s="521"/>
      <c r="D70" s="226">
        <v>0</v>
      </c>
      <c r="E70" s="227">
        <v>550</v>
      </c>
      <c r="F70" s="227">
        <v>0</v>
      </c>
      <c r="G70" s="227">
        <v>150</v>
      </c>
      <c r="H70" s="227">
        <v>200</v>
      </c>
      <c r="I70" s="228">
        <v>0</v>
      </c>
      <c r="J70" s="227">
        <v>200</v>
      </c>
      <c r="K70" s="227">
        <v>0</v>
      </c>
      <c r="L70" s="227">
        <v>300</v>
      </c>
      <c r="M70" s="227">
        <v>0</v>
      </c>
      <c r="N70" s="227">
        <v>0</v>
      </c>
      <c r="O70" s="229">
        <v>0</v>
      </c>
      <c r="P70" s="295">
        <v>1400</v>
      </c>
      <c r="Q70" s="226">
        <v>200</v>
      </c>
      <c r="R70" s="227">
        <v>600</v>
      </c>
      <c r="S70" s="227">
        <v>0</v>
      </c>
      <c r="T70" s="227">
        <v>200</v>
      </c>
      <c r="U70" s="227">
        <v>0</v>
      </c>
      <c r="V70" s="229">
        <v>0</v>
      </c>
      <c r="W70" s="230">
        <v>100</v>
      </c>
      <c r="X70" s="295">
        <v>1100</v>
      </c>
    </row>
    <row r="71" spans="1:24" ht="24" customHeight="1">
      <c r="A71" s="524"/>
      <c r="B71" s="522"/>
      <c r="C71" s="296" t="s">
        <v>177</v>
      </c>
      <c r="D71" s="226">
        <v>0</v>
      </c>
      <c r="E71" s="227">
        <v>0</v>
      </c>
      <c r="F71" s="227">
        <v>0</v>
      </c>
      <c r="G71" s="227">
        <v>0</v>
      </c>
      <c r="H71" s="227">
        <v>200</v>
      </c>
      <c r="I71" s="228">
        <v>0</v>
      </c>
      <c r="J71" s="227">
        <v>0</v>
      </c>
      <c r="K71" s="227">
        <v>0</v>
      </c>
      <c r="L71" s="227">
        <v>0</v>
      </c>
      <c r="M71" s="227">
        <v>0</v>
      </c>
      <c r="N71" s="227">
        <v>0</v>
      </c>
      <c r="O71" s="229">
        <v>0</v>
      </c>
      <c r="P71" s="295">
        <v>200</v>
      </c>
      <c r="Q71" s="226">
        <v>200</v>
      </c>
      <c r="R71" s="227">
        <v>0</v>
      </c>
      <c r="S71" s="227">
        <v>0</v>
      </c>
      <c r="T71" s="227">
        <v>0</v>
      </c>
      <c r="U71" s="227">
        <v>0</v>
      </c>
      <c r="V71" s="229">
        <v>0</v>
      </c>
      <c r="W71" s="230">
        <v>0</v>
      </c>
      <c r="X71" s="295">
        <v>200</v>
      </c>
    </row>
    <row r="72" spans="1:24" ht="24" customHeight="1">
      <c r="A72" s="524"/>
      <c r="B72" s="522"/>
      <c r="C72" s="296" t="s">
        <v>172</v>
      </c>
      <c r="D72" s="226">
        <v>0</v>
      </c>
      <c r="E72" s="227">
        <v>400</v>
      </c>
      <c r="F72" s="227">
        <v>0</v>
      </c>
      <c r="G72" s="227">
        <v>0</v>
      </c>
      <c r="H72" s="227">
        <v>0</v>
      </c>
      <c r="I72" s="228">
        <v>0</v>
      </c>
      <c r="J72" s="227">
        <v>100</v>
      </c>
      <c r="K72" s="227">
        <v>0</v>
      </c>
      <c r="L72" s="227">
        <v>300</v>
      </c>
      <c r="M72" s="227">
        <v>0</v>
      </c>
      <c r="N72" s="227">
        <v>0</v>
      </c>
      <c r="O72" s="229">
        <v>0</v>
      </c>
      <c r="P72" s="295">
        <v>800</v>
      </c>
      <c r="Q72" s="226">
        <v>0</v>
      </c>
      <c r="R72" s="227">
        <v>400</v>
      </c>
      <c r="S72" s="227">
        <v>0</v>
      </c>
      <c r="T72" s="227">
        <v>0</v>
      </c>
      <c r="U72" s="227">
        <v>0</v>
      </c>
      <c r="V72" s="229">
        <v>0</v>
      </c>
      <c r="W72" s="230">
        <v>100</v>
      </c>
      <c r="X72" s="295">
        <v>500</v>
      </c>
    </row>
    <row r="73" spans="1:24" ht="24" customHeight="1">
      <c r="A73" s="524"/>
      <c r="B73" s="522"/>
      <c r="C73" s="296" t="s">
        <v>176</v>
      </c>
      <c r="D73" s="226">
        <v>0</v>
      </c>
      <c r="E73" s="227"/>
      <c r="F73" s="227">
        <v>0</v>
      </c>
      <c r="G73" s="227">
        <v>150</v>
      </c>
      <c r="H73" s="227">
        <v>0</v>
      </c>
      <c r="I73" s="228">
        <v>0</v>
      </c>
      <c r="J73" s="227">
        <v>0</v>
      </c>
      <c r="K73" s="227">
        <v>0</v>
      </c>
      <c r="L73" s="227">
        <v>0</v>
      </c>
      <c r="M73" s="227">
        <v>0</v>
      </c>
      <c r="N73" s="227">
        <v>0</v>
      </c>
      <c r="O73" s="229">
        <v>0</v>
      </c>
      <c r="P73" s="295">
        <v>150</v>
      </c>
      <c r="Q73" s="226">
        <v>0</v>
      </c>
      <c r="R73" s="227">
        <v>0</v>
      </c>
      <c r="S73" s="227">
        <v>0</v>
      </c>
      <c r="T73" s="227">
        <v>200</v>
      </c>
      <c r="U73" s="227">
        <v>0</v>
      </c>
      <c r="V73" s="229">
        <v>0</v>
      </c>
      <c r="W73" s="230">
        <v>0</v>
      </c>
      <c r="X73" s="295">
        <v>200</v>
      </c>
    </row>
    <row r="74" spans="1:24" ht="24" customHeight="1">
      <c r="A74" s="524"/>
      <c r="B74" s="522"/>
      <c r="C74" s="296" t="s">
        <v>171</v>
      </c>
      <c r="D74" s="226">
        <v>0</v>
      </c>
      <c r="E74" s="227">
        <v>150</v>
      </c>
      <c r="F74" s="227">
        <v>0</v>
      </c>
      <c r="G74" s="227">
        <v>0</v>
      </c>
      <c r="H74" s="227">
        <v>0</v>
      </c>
      <c r="I74" s="228">
        <v>0</v>
      </c>
      <c r="J74" s="227">
        <v>100</v>
      </c>
      <c r="K74" s="227">
        <v>0</v>
      </c>
      <c r="L74" s="227">
        <v>0</v>
      </c>
      <c r="M74" s="227">
        <v>0</v>
      </c>
      <c r="N74" s="227">
        <v>0</v>
      </c>
      <c r="O74" s="229">
        <v>0</v>
      </c>
      <c r="P74" s="295">
        <v>250</v>
      </c>
      <c r="Q74" s="226">
        <v>0</v>
      </c>
      <c r="R74" s="227">
        <v>200</v>
      </c>
      <c r="S74" s="227">
        <v>0</v>
      </c>
      <c r="T74" s="227">
        <v>0</v>
      </c>
      <c r="U74" s="227">
        <v>0</v>
      </c>
      <c r="V74" s="229">
        <v>0</v>
      </c>
      <c r="W74" s="230">
        <v>0</v>
      </c>
      <c r="X74" s="295">
        <v>200</v>
      </c>
    </row>
    <row r="75" spans="1:24" ht="24" customHeight="1">
      <c r="A75" s="524"/>
      <c r="B75" s="518" t="s">
        <v>198</v>
      </c>
      <c r="C75" s="519"/>
      <c r="D75" s="226">
        <v>0</v>
      </c>
      <c r="E75" s="227">
        <v>0</v>
      </c>
      <c r="F75" s="227">
        <v>0</v>
      </c>
      <c r="G75" s="227">
        <v>0</v>
      </c>
      <c r="H75" s="227">
        <v>0</v>
      </c>
      <c r="I75" s="228">
        <v>0</v>
      </c>
      <c r="J75" s="227">
        <v>0</v>
      </c>
      <c r="K75" s="227">
        <v>0</v>
      </c>
      <c r="L75" s="227">
        <v>0</v>
      </c>
      <c r="M75" s="227">
        <v>0</v>
      </c>
      <c r="N75" s="227">
        <v>0</v>
      </c>
      <c r="O75" s="229">
        <v>0</v>
      </c>
      <c r="P75" s="295">
        <v>0</v>
      </c>
      <c r="Q75" s="226">
        <v>0</v>
      </c>
      <c r="R75" s="227">
        <v>0</v>
      </c>
      <c r="S75" s="227">
        <v>0</v>
      </c>
      <c r="T75" s="227">
        <v>0</v>
      </c>
      <c r="U75" s="227">
        <v>0</v>
      </c>
      <c r="V75" s="229">
        <v>0</v>
      </c>
      <c r="W75" s="230">
        <v>0</v>
      </c>
      <c r="X75" s="295">
        <v>0</v>
      </c>
    </row>
    <row r="76" spans="1:24" ht="24" customHeight="1">
      <c r="A76" s="525"/>
      <c r="B76" s="514" t="s">
        <v>175</v>
      </c>
      <c r="C76" s="515"/>
      <c r="D76" s="237">
        <v>0</v>
      </c>
      <c r="E76" s="238">
        <v>0</v>
      </c>
      <c r="F76" s="238">
        <v>0</v>
      </c>
      <c r="G76" s="238">
        <v>0</v>
      </c>
      <c r="H76" s="238">
        <v>0</v>
      </c>
      <c r="I76" s="239">
        <v>0</v>
      </c>
      <c r="J76" s="238">
        <v>0</v>
      </c>
      <c r="K76" s="238">
        <v>0</v>
      </c>
      <c r="L76" s="238">
        <v>0</v>
      </c>
      <c r="M76" s="238">
        <v>0</v>
      </c>
      <c r="N76" s="238">
        <v>0</v>
      </c>
      <c r="O76" s="240">
        <v>0</v>
      </c>
      <c r="P76" s="299">
        <v>0</v>
      </c>
      <c r="Q76" s="237">
        <v>0</v>
      </c>
      <c r="R76" s="238">
        <v>0</v>
      </c>
      <c r="S76" s="238">
        <v>0</v>
      </c>
      <c r="T76" s="238">
        <v>0</v>
      </c>
      <c r="U76" s="238">
        <v>0</v>
      </c>
      <c r="V76" s="240">
        <v>0</v>
      </c>
      <c r="W76" s="300">
        <v>500</v>
      </c>
      <c r="X76" s="300">
        <v>500</v>
      </c>
    </row>
    <row r="77" spans="1:24" ht="24" customHeight="1">
      <c r="A77" s="523" t="s">
        <v>207</v>
      </c>
      <c r="B77" s="529" t="s">
        <v>174</v>
      </c>
      <c r="C77" s="530"/>
      <c r="D77" s="242">
        <v>0</v>
      </c>
      <c r="E77" s="243">
        <v>200</v>
      </c>
      <c r="F77" s="243">
        <v>0</v>
      </c>
      <c r="G77" s="243">
        <v>0</v>
      </c>
      <c r="H77" s="243">
        <v>200</v>
      </c>
      <c r="I77" s="244">
        <v>0</v>
      </c>
      <c r="J77" s="243">
        <v>0</v>
      </c>
      <c r="K77" s="243">
        <v>0</v>
      </c>
      <c r="L77" s="243">
        <v>0</v>
      </c>
      <c r="M77" s="243">
        <v>0</v>
      </c>
      <c r="N77" s="243">
        <v>200</v>
      </c>
      <c r="O77" s="245">
        <v>0</v>
      </c>
      <c r="P77" s="301">
        <v>600</v>
      </c>
      <c r="Q77" s="242">
        <v>0</v>
      </c>
      <c r="R77" s="243">
        <v>200</v>
      </c>
      <c r="S77" s="243">
        <v>0</v>
      </c>
      <c r="T77" s="243">
        <v>0</v>
      </c>
      <c r="U77" s="243">
        <v>0</v>
      </c>
      <c r="V77" s="246">
        <v>0</v>
      </c>
      <c r="W77" s="247">
        <v>200</v>
      </c>
      <c r="X77" s="301">
        <v>400</v>
      </c>
    </row>
    <row r="78" spans="1:24" ht="24" customHeight="1">
      <c r="A78" s="524"/>
      <c r="B78" s="531" t="s">
        <v>173</v>
      </c>
      <c r="C78" s="532"/>
      <c r="D78" s="226">
        <v>0</v>
      </c>
      <c r="E78" s="227">
        <v>200</v>
      </c>
      <c r="F78" s="227">
        <v>200</v>
      </c>
      <c r="G78" s="227">
        <v>200</v>
      </c>
      <c r="H78" s="227">
        <v>300</v>
      </c>
      <c r="I78" s="228">
        <v>200</v>
      </c>
      <c r="J78" s="227">
        <v>0</v>
      </c>
      <c r="K78" s="227">
        <v>0</v>
      </c>
      <c r="L78" s="227">
        <v>200</v>
      </c>
      <c r="M78" s="227">
        <v>200</v>
      </c>
      <c r="N78" s="227">
        <v>200</v>
      </c>
      <c r="O78" s="229">
        <v>200</v>
      </c>
      <c r="P78" s="295">
        <v>1900</v>
      </c>
      <c r="Q78" s="226">
        <v>0</v>
      </c>
      <c r="R78" s="227">
        <v>200</v>
      </c>
      <c r="S78" s="227">
        <v>200</v>
      </c>
      <c r="T78" s="227">
        <v>200</v>
      </c>
      <c r="U78" s="227">
        <v>0</v>
      </c>
      <c r="V78" s="227">
        <v>200</v>
      </c>
      <c r="W78" s="230">
        <v>600</v>
      </c>
      <c r="X78" s="295">
        <v>1400</v>
      </c>
    </row>
    <row r="79" spans="1:24" ht="24" customHeight="1">
      <c r="A79" s="524"/>
      <c r="B79" s="533" t="s">
        <v>199</v>
      </c>
      <c r="C79" s="534"/>
      <c r="D79" s="226">
        <v>700</v>
      </c>
      <c r="E79" s="227">
        <v>0</v>
      </c>
      <c r="F79" s="227">
        <v>0</v>
      </c>
      <c r="G79" s="227">
        <v>0</v>
      </c>
      <c r="H79" s="227">
        <v>0</v>
      </c>
      <c r="I79" s="228">
        <v>0</v>
      </c>
      <c r="J79" s="227">
        <v>600</v>
      </c>
      <c r="K79" s="227">
        <v>0</v>
      </c>
      <c r="L79" s="227">
        <v>0</v>
      </c>
      <c r="M79" s="227">
        <v>0</v>
      </c>
      <c r="N79" s="227">
        <v>0</v>
      </c>
      <c r="O79" s="229">
        <v>0</v>
      </c>
      <c r="P79" s="295">
        <v>1300</v>
      </c>
      <c r="Q79" s="226">
        <v>600</v>
      </c>
      <c r="R79" s="227">
        <v>0</v>
      </c>
      <c r="S79" s="227">
        <v>0</v>
      </c>
      <c r="T79" s="227">
        <v>0</v>
      </c>
      <c r="U79" s="227">
        <v>0</v>
      </c>
      <c r="V79" s="229">
        <v>0</v>
      </c>
      <c r="W79" s="230">
        <v>500</v>
      </c>
      <c r="X79" s="295">
        <v>1100</v>
      </c>
    </row>
    <row r="80" spans="1:24" ht="24" customHeight="1">
      <c r="A80" s="524"/>
      <c r="B80" s="535"/>
      <c r="C80" s="395" t="s">
        <v>177</v>
      </c>
      <c r="D80" s="226">
        <v>0</v>
      </c>
      <c r="E80" s="227">
        <v>0</v>
      </c>
      <c r="F80" s="227">
        <v>0</v>
      </c>
      <c r="G80" s="227">
        <v>0</v>
      </c>
      <c r="H80" s="227">
        <v>0</v>
      </c>
      <c r="I80" s="228">
        <v>0</v>
      </c>
      <c r="J80" s="227">
        <v>0</v>
      </c>
      <c r="K80" s="227">
        <v>0</v>
      </c>
      <c r="L80" s="227">
        <v>0</v>
      </c>
      <c r="M80" s="227">
        <v>0</v>
      </c>
      <c r="N80" s="227">
        <v>0</v>
      </c>
      <c r="O80" s="229">
        <v>0</v>
      </c>
      <c r="P80" s="295">
        <v>0</v>
      </c>
      <c r="Q80" s="226">
        <v>0</v>
      </c>
      <c r="R80" s="227">
        <v>0</v>
      </c>
      <c r="S80" s="227">
        <v>0</v>
      </c>
      <c r="T80" s="227">
        <v>0</v>
      </c>
      <c r="U80" s="227">
        <v>0</v>
      </c>
      <c r="V80" s="229">
        <v>0</v>
      </c>
      <c r="W80" s="230">
        <v>0</v>
      </c>
      <c r="X80" s="295">
        <v>0</v>
      </c>
    </row>
    <row r="81" spans="1:24" ht="24" customHeight="1">
      <c r="A81" s="524"/>
      <c r="B81" s="535"/>
      <c r="C81" s="395" t="s">
        <v>172</v>
      </c>
      <c r="D81" s="226">
        <v>500</v>
      </c>
      <c r="E81" s="227">
        <v>0</v>
      </c>
      <c r="F81" s="227">
        <v>0</v>
      </c>
      <c r="G81" s="227">
        <v>0</v>
      </c>
      <c r="H81" s="227">
        <v>0</v>
      </c>
      <c r="I81" s="228">
        <v>0</v>
      </c>
      <c r="J81" s="227">
        <v>400</v>
      </c>
      <c r="K81" s="227">
        <v>0</v>
      </c>
      <c r="L81" s="227">
        <v>0</v>
      </c>
      <c r="M81" s="227">
        <v>0</v>
      </c>
      <c r="N81" s="227">
        <v>0</v>
      </c>
      <c r="O81" s="229">
        <v>0</v>
      </c>
      <c r="P81" s="295">
        <v>900</v>
      </c>
      <c r="Q81" s="226">
        <v>400</v>
      </c>
      <c r="R81" s="227">
        <v>0</v>
      </c>
      <c r="S81" s="227">
        <v>0</v>
      </c>
      <c r="T81" s="227">
        <v>0</v>
      </c>
      <c r="U81" s="227">
        <v>0</v>
      </c>
      <c r="V81" s="229">
        <v>0</v>
      </c>
      <c r="W81" s="230">
        <v>400</v>
      </c>
      <c r="X81" s="295">
        <v>800</v>
      </c>
    </row>
    <row r="82" spans="1:24" ht="24" customHeight="1">
      <c r="A82" s="524"/>
      <c r="B82" s="535"/>
      <c r="C82" s="395" t="s">
        <v>176</v>
      </c>
      <c r="D82" s="226">
        <v>0</v>
      </c>
      <c r="E82" s="227">
        <v>0</v>
      </c>
      <c r="F82" s="227">
        <v>0</v>
      </c>
      <c r="G82" s="227">
        <v>0</v>
      </c>
      <c r="H82" s="227">
        <v>0</v>
      </c>
      <c r="I82" s="228">
        <v>0</v>
      </c>
      <c r="J82" s="227">
        <v>0</v>
      </c>
      <c r="K82" s="227">
        <v>0</v>
      </c>
      <c r="L82" s="227">
        <v>0</v>
      </c>
      <c r="M82" s="227">
        <v>0</v>
      </c>
      <c r="N82" s="227">
        <v>0</v>
      </c>
      <c r="O82" s="229">
        <v>0</v>
      </c>
      <c r="P82" s="295">
        <v>0</v>
      </c>
      <c r="Q82" s="226">
        <v>0</v>
      </c>
      <c r="R82" s="227">
        <v>0</v>
      </c>
      <c r="S82" s="227">
        <v>0</v>
      </c>
      <c r="T82" s="227">
        <v>0</v>
      </c>
      <c r="U82" s="227">
        <v>0</v>
      </c>
      <c r="V82" s="229">
        <v>0</v>
      </c>
      <c r="W82" s="230">
        <v>0</v>
      </c>
      <c r="X82" s="295">
        <v>0</v>
      </c>
    </row>
    <row r="83" spans="1:24" ht="24" customHeight="1">
      <c r="A83" s="524"/>
      <c r="B83" s="535"/>
      <c r="C83" s="395" t="s">
        <v>171</v>
      </c>
      <c r="D83" s="226">
        <v>200</v>
      </c>
      <c r="E83" s="227">
        <v>0</v>
      </c>
      <c r="F83" s="227">
        <v>0</v>
      </c>
      <c r="G83" s="227">
        <v>0</v>
      </c>
      <c r="H83" s="227">
        <v>0</v>
      </c>
      <c r="I83" s="228"/>
      <c r="J83" s="227">
        <v>200</v>
      </c>
      <c r="K83" s="227">
        <v>0</v>
      </c>
      <c r="L83" s="227">
        <v>0</v>
      </c>
      <c r="M83" s="227">
        <v>0</v>
      </c>
      <c r="N83" s="227">
        <v>0</v>
      </c>
      <c r="O83" s="229">
        <v>0</v>
      </c>
      <c r="P83" s="295">
        <v>400</v>
      </c>
      <c r="Q83" s="227">
        <v>200</v>
      </c>
      <c r="R83" s="227">
        <v>0</v>
      </c>
      <c r="S83" s="227">
        <v>0</v>
      </c>
      <c r="T83" s="227">
        <v>0</v>
      </c>
      <c r="U83" s="227">
        <v>0</v>
      </c>
      <c r="V83" s="229">
        <v>0</v>
      </c>
      <c r="W83" s="230">
        <v>100</v>
      </c>
      <c r="X83" s="295">
        <v>300</v>
      </c>
    </row>
    <row r="84" spans="1:24" ht="24" customHeight="1">
      <c r="A84" s="524"/>
      <c r="B84" s="531" t="s">
        <v>198</v>
      </c>
      <c r="C84" s="532"/>
      <c r="D84" s="226">
        <v>0</v>
      </c>
      <c r="E84" s="227">
        <v>0</v>
      </c>
      <c r="F84" s="227">
        <v>0</v>
      </c>
      <c r="G84" s="227">
        <v>0</v>
      </c>
      <c r="H84" s="227">
        <v>0</v>
      </c>
      <c r="I84" s="228">
        <v>0</v>
      </c>
      <c r="J84" s="227">
        <v>0</v>
      </c>
      <c r="K84" s="227">
        <v>0</v>
      </c>
      <c r="L84" s="227">
        <v>0</v>
      </c>
      <c r="M84" s="227">
        <v>0</v>
      </c>
      <c r="N84" s="227">
        <v>0</v>
      </c>
      <c r="O84" s="229">
        <v>0</v>
      </c>
      <c r="P84" s="295">
        <v>0</v>
      </c>
      <c r="Q84" s="226">
        <v>0</v>
      </c>
      <c r="R84" s="227">
        <v>0</v>
      </c>
      <c r="S84" s="227">
        <v>0</v>
      </c>
      <c r="T84" s="227">
        <v>0</v>
      </c>
      <c r="U84" s="227">
        <v>0</v>
      </c>
      <c r="V84" s="229">
        <v>0</v>
      </c>
      <c r="W84" s="230">
        <v>0</v>
      </c>
      <c r="X84" s="295">
        <v>0</v>
      </c>
    </row>
    <row r="85" spans="1:24" ht="24" customHeight="1">
      <c r="A85" s="525"/>
      <c r="B85" s="536" t="s">
        <v>175</v>
      </c>
      <c r="C85" s="537"/>
      <c r="D85" s="237">
        <v>0</v>
      </c>
      <c r="E85" s="238">
        <v>0</v>
      </c>
      <c r="F85" s="238">
        <v>0</v>
      </c>
      <c r="G85" s="238">
        <v>0</v>
      </c>
      <c r="H85" s="238">
        <v>0</v>
      </c>
      <c r="I85" s="239">
        <v>0</v>
      </c>
      <c r="J85" s="238">
        <v>0</v>
      </c>
      <c r="K85" s="238">
        <v>0</v>
      </c>
      <c r="L85" s="238">
        <v>0</v>
      </c>
      <c r="M85" s="238">
        <v>0</v>
      </c>
      <c r="N85" s="238">
        <v>0</v>
      </c>
      <c r="O85" s="240">
        <v>0</v>
      </c>
      <c r="P85" s="299">
        <v>0</v>
      </c>
      <c r="Q85" s="237">
        <v>0</v>
      </c>
      <c r="R85" s="238">
        <v>0</v>
      </c>
      <c r="S85" s="238">
        <v>0</v>
      </c>
      <c r="T85" s="238">
        <v>0</v>
      </c>
      <c r="U85" s="238">
        <v>0</v>
      </c>
      <c r="V85" s="240">
        <v>0</v>
      </c>
      <c r="W85" s="241">
        <v>0</v>
      </c>
      <c r="X85" s="300">
        <v>0</v>
      </c>
    </row>
    <row r="86" spans="1:24" ht="24" customHeight="1">
      <c r="A86" s="523" t="s">
        <v>208</v>
      </c>
      <c r="B86" s="516" t="s">
        <v>174</v>
      </c>
      <c r="C86" s="517"/>
      <c r="D86" s="242">
        <v>0</v>
      </c>
      <c r="E86" s="243">
        <v>0</v>
      </c>
      <c r="F86" s="243">
        <v>0</v>
      </c>
      <c r="G86" s="243">
        <v>500</v>
      </c>
      <c r="H86" s="243">
        <v>0</v>
      </c>
      <c r="I86" s="244">
        <v>0</v>
      </c>
      <c r="J86" s="243">
        <v>100</v>
      </c>
      <c r="K86" s="243">
        <v>0</v>
      </c>
      <c r="L86" s="243">
        <v>600</v>
      </c>
      <c r="M86" s="243">
        <v>0</v>
      </c>
      <c r="N86" s="243">
        <v>0</v>
      </c>
      <c r="O86" s="245">
        <v>0</v>
      </c>
      <c r="P86" s="301">
        <v>1200</v>
      </c>
      <c r="Q86" s="242">
        <v>0</v>
      </c>
      <c r="R86" s="243">
        <v>0</v>
      </c>
      <c r="S86" s="243">
        <v>0</v>
      </c>
      <c r="T86" s="243">
        <v>300</v>
      </c>
      <c r="U86" s="243">
        <v>0</v>
      </c>
      <c r="V86" s="246">
        <v>0</v>
      </c>
      <c r="W86" s="247">
        <v>150</v>
      </c>
      <c r="X86" s="295">
        <f>SUM(Q86:W86)</f>
        <v>450</v>
      </c>
    </row>
    <row r="87" spans="1:24" ht="24" customHeight="1">
      <c r="A87" s="524"/>
      <c r="B87" s="518" t="s">
        <v>173</v>
      </c>
      <c r="C87" s="519"/>
      <c r="D87" s="226">
        <v>200</v>
      </c>
      <c r="E87" s="227">
        <v>200</v>
      </c>
      <c r="F87" s="227">
        <v>200</v>
      </c>
      <c r="G87" s="227">
        <v>300</v>
      </c>
      <c r="H87" s="227">
        <v>300</v>
      </c>
      <c r="I87" s="228">
        <v>400</v>
      </c>
      <c r="J87" s="227">
        <v>300</v>
      </c>
      <c r="K87" s="227">
        <v>400</v>
      </c>
      <c r="L87" s="227">
        <v>400</v>
      </c>
      <c r="M87" s="227">
        <v>400</v>
      </c>
      <c r="N87" s="227">
        <v>400</v>
      </c>
      <c r="O87" s="229">
        <v>400</v>
      </c>
      <c r="P87" s="295">
        <v>3900</v>
      </c>
      <c r="Q87" s="226">
        <v>400</v>
      </c>
      <c r="R87" s="227">
        <v>400</v>
      </c>
      <c r="S87" s="227">
        <v>400</v>
      </c>
      <c r="T87" s="227">
        <v>500</v>
      </c>
      <c r="U87" s="227">
        <v>400</v>
      </c>
      <c r="V87" s="227">
        <v>400</v>
      </c>
      <c r="W87" s="230">
        <v>1800</v>
      </c>
      <c r="X87" s="295">
        <f>SUM(Q87:W87)</f>
        <v>4300</v>
      </c>
    </row>
    <row r="88" spans="1:24" ht="24" customHeight="1">
      <c r="A88" s="524"/>
      <c r="B88" s="520" t="s">
        <v>199</v>
      </c>
      <c r="C88" s="521"/>
      <c r="D88" s="226">
        <v>0</v>
      </c>
      <c r="E88" s="227">
        <v>0</v>
      </c>
      <c r="F88" s="227">
        <v>0</v>
      </c>
      <c r="G88" s="227">
        <v>0</v>
      </c>
      <c r="H88" s="227">
        <v>400</v>
      </c>
      <c r="I88" s="228">
        <v>0</v>
      </c>
      <c r="J88" s="227">
        <v>100</v>
      </c>
      <c r="K88" s="227">
        <v>0</v>
      </c>
      <c r="L88" s="227">
        <v>300</v>
      </c>
      <c r="M88" s="227">
        <v>0</v>
      </c>
      <c r="N88" s="227">
        <v>0</v>
      </c>
      <c r="O88" s="229">
        <v>0</v>
      </c>
      <c r="P88" s="295">
        <v>800</v>
      </c>
      <c r="Q88" s="226">
        <f>SUM(Q89:Q92)</f>
        <v>0</v>
      </c>
      <c r="R88" s="227">
        <f t="shared" ref="R88:W88" si="0">SUM(R89:R92)</f>
        <v>0</v>
      </c>
      <c r="S88" s="227">
        <f t="shared" si="0"/>
        <v>0</v>
      </c>
      <c r="T88" s="227">
        <f t="shared" si="0"/>
        <v>400</v>
      </c>
      <c r="U88" s="227">
        <f t="shared" si="0"/>
        <v>0</v>
      </c>
      <c r="V88" s="229">
        <f t="shared" si="0"/>
        <v>0</v>
      </c>
      <c r="W88" s="230">
        <f t="shared" si="0"/>
        <v>150</v>
      </c>
      <c r="X88" s="295">
        <f>SUM(X89:X92)</f>
        <v>550</v>
      </c>
    </row>
    <row r="89" spans="1:24" ht="24" customHeight="1">
      <c r="A89" s="524"/>
      <c r="B89" s="522"/>
      <c r="C89" s="296" t="s">
        <v>177</v>
      </c>
      <c r="D89" s="226">
        <v>0</v>
      </c>
      <c r="E89" s="227">
        <v>0</v>
      </c>
      <c r="F89" s="227">
        <v>0</v>
      </c>
      <c r="G89" s="227">
        <v>0</v>
      </c>
      <c r="H89" s="227">
        <v>0</v>
      </c>
      <c r="I89" s="228">
        <v>0</v>
      </c>
      <c r="J89" s="227">
        <v>0</v>
      </c>
      <c r="K89" s="227">
        <v>0</v>
      </c>
      <c r="L89" s="227">
        <v>0</v>
      </c>
      <c r="M89" s="227">
        <v>0</v>
      </c>
      <c r="N89" s="227">
        <v>0</v>
      </c>
      <c r="O89" s="229">
        <v>0</v>
      </c>
      <c r="P89" s="295">
        <v>0</v>
      </c>
      <c r="Q89" s="226">
        <v>0</v>
      </c>
      <c r="R89" s="227">
        <v>0</v>
      </c>
      <c r="S89" s="227">
        <v>0</v>
      </c>
      <c r="T89" s="227">
        <v>0</v>
      </c>
      <c r="U89" s="227">
        <v>0</v>
      </c>
      <c r="V89" s="229">
        <v>0</v>
      </c>
      <c r="W89" s="230">
        <v>0</v>
      </c>
      <c r="X89" s="295">
        <f t="shared" ref="X89:X91" si="1">SUM(Q89:W89)</f>
        <v>0</v>
      </c>
    </row>
    <row r="90" spans="1:24" ht="24" customHeight="1">
      <c r="A90" s="524"/>
      <c r="B90" s="522"/>
      <c r="C90" s="296" t="s">
        <v>172</v>
      </c>
      <c r="D90" s="226">
        <v>0</v>
      </c>
      <c r="E90" s="227">
        <v>0</v>
      </c>
      <c r="F90" s="227">
        <v>0</v>
      </c>
      <c r="G90" s="227">
        <v>0</v>
      </c>
      <c r="H90" s="227">
        <v>400</v>
      </c>
      <c r="I90" s="228">
        <v>0</v>
      </c>
      <c r="J90" s="227">
        <v>0</v>
      </c>
      <c r="K90" s="227">
        <v>0</v>
      </c>
      <c r="L90" s="227">
        <v>0</v>
      </c>
      <c r="M90" s="227">
        <v>0</v>
      </c>
      <c r="N90" s="227">
        <v>0</v>
      </c>
      <c r="O90" s="229">
        <v>0</v>
      </c>
      <c r="P90" s="295">
        <v>400</v>
      </c>
      <c r="Q90" s="226">
        <v>0</v>
      </c>
      <c r="R90" s="227">
        <v>0</v>
      </c>
      <c r="S90" s="227">
        <v>0</v>
      </c>
      <c r="T90" s="227">
        <v>400</v>
      </c>
      <c r="U90" s="227">
        <v>0</v>
      </c>
      <c r="V90" s="229">
        <v>0</v>
      </c>
      <c r="W90" s="230">
        <v>0</v>
      </c>
      <c r="X90" s="295">
        <f t="shared" si="1"/>
        <v>400</v>
      </c>
    </row>
    <row r="91" spans="1:24" ht="24" customHeight="1">
      <c r="A91" s="524"/>
      <c r="B91" s="522"/>
      <c r="C91" s="296" t="s">
        <v>176</v>
      </c>
      <c r="D91" s="226">
        <v>0</v>
      </c>
      <c r="E91" s="227">
        <v>0</v>
      </c>
      <c r="F91" s="227">
        <v>0</v>
      </c>
      <c r="G91" s="227">
        <v>0</v>
      </c>
      <c r="H91" s="227">
        <v>0</v>
      </c>
      <c r="I91" s="228">
        <v>0</v>
      </c>
      <c r="J91" s="227">
        <v>0</v>
      </c>
      <c r="K91" s="227">
        <v>0</v>
      </c>
      <c r="L91" s="227">
        <v>0</v>
      </c>
      <c r="M91" s="227">
        <v>0</v>
      </c>
      <c r="N91" s="227">
        <v>0</v>
      </c>
      <c r="O91" s="229">
        <v>0</v>
      </c>
      <c r="P91" s="295">
        <v>0</v>
      </c>
      <c r="Q91" s="226">
        <v>0</v>
      </c>
      <c r="R91" s="227">
        <v>0</v>
      </c>
      <c r="S91" s="227">
        <v>0</v>
      </c>
      <c r="T91" s="227">
        <v>0</v>
      </c>
      <c r="U91" s="227">
        <v>0</v>
      </c>
      <c r="V91" s="229">
        <v>0</v>
      </c>
      <c r="W91" s="230">
        <v>0</v>
      </c>
      <c r="X91" s="295">
        <f t="shared" si="1"/>
        <v>0</v>
      </c>
    </row>
    <row r="92" spans="1:24" ht="24" customHeight="1">
      <c r="A92" s="524"/>
      <c r="B92" s="522"/>
      <c r="C92" s="296" t="s">
        <v>171</v>
      </c>
      <c r="D92" s="226">
        <v>0</v>
      </c>
      <c r="E92" s="227">
        <v>0</v>
      </c>
      <c r="F92" s="227">
        <v>0</v>
      </c>
      <c r="G92" s="227">
        <v>0</v>
      </c>
      <c r="H92" s="227">
        <v>0</v>
      </c>
      <c r="I92" s="228">
        <v>0</v>
      </c>
      <c r="J92" s="227">
        <v>100</v>
      </c>
      <c r="K92" s="227">
        <v>0</v>
      </c>
      <c r="L92" s="227">
        <v>300</v>
      </c>
      <c r="M92" s="227">
        <v>0</v>
      </c>
      <c r="N92" s="227">
        <v>0</v>
      </c>
      <c r="O92" s="229">
        <v>0</v>
      </c>
      <c r="P92" s="295">
        <v>400</v>
      </c>
      <c r="Q92" s="226">
        <v>0</v>
      </c>
      <c r="R92" s="227">
        <v>0</v>
      </c>
      <c r="S92" s="227">
        <v>0</v>
      </c>
      <c r="T92" s="227">
        <v>0</v>
      </c>
      <c r="U92" s="227">
        <v>0</v>
      </c>
      <c r="V92" s="229">
        <v>0</v>
      </c>
      <c r="W92" s="230">
        <v>150</v>
      </c>
      <c r="X92" s="295">
        <f>SUM(Q92:W92)</f>
        <v>150</v>
      </c>
    </row>
    <row r="93" spans="1:24" ht="24" customHeight="1">
      <c r="A93" s="524"/>
      <c r="B93" s="526" t="s">
        <v>253</v>
      </c>
      <c r="C93" s="527"/>
      <c r="D93" s="226">
        <v>0</v>
      </c>
      <c r="E93" s="227">
        <v>0</v>
      </c>
      <c r="F93" s="227">
        <v>0</v>
      </c>
      <c r="G93" s="399">
        <v>1609</v>
      </c>
      <c r="H93" s="227">
        <v>0</v>
      </c>
      <c r="I93" s="228">
        <v>0</v>
      </c>
      <c r="J93" s="227">
        <v>0</v>
      </c>
      <c r="K93" s="227">
        <v>0</v>
      </c>
      <c r="L93" s="227">
        <v>0</v>
      </c>
      <c r="M93" s="227">
        <v>0</v>
      </c>
      <c r="N93" s="227">
        <v>0</v>
      </c>
      <c r="O93" s="229">
        <v>0</v>
      </c>
      <c r="P93" s="302">
        <v>1609</v>
      </c>
      <c r="Q93" s="226">
        <v>0</v>
      </c>
      <c r="R93" s="437">
        <v>1089.3</v>
      </c>
      <c r="S93" s="227">
        <v>0</v>
      </c>
      <c r="T93" s="227">
        <v>0</v>
      </c>
      <c r="U93" s="227">
        <v>0</v>
      </c>
      <c r="V93" s="229">
        <v>0</v>
      </c>
      <c r="W93" s="230">
        <v>1000</v>
      </c>
      <c r="X93" s="295">
        <f>SUM(Q93:W93)</f>
        <v>2089.3000000000002</v>
      </c>
    </row>
    <row r="94" spans="1:24" ht="24" customHeight="1">
      <c r="A94" s="525"/>
      <c r="B94" s="514" t="s">
        <v>175</v>
      </c>
      <c r="C94" s="515"/>
      <c r="D94" s="237">
        <v>0</v>
      </c>
      <c r="E94" s="238">
        <v>0</v>
      </c>
      <c r="F94" s="238">
        <v>0</v>
      </c>
      <c r="G94" s="238">
        <v>0</v>
      </c>
      <c r="H94" s="238">
        <v>0</v>
      </c>
      <c r="I94" s="239">
        <v>0</v>
      </c>
      <c r="J94" s="238">
        <v>0</v>
      </c>
      <c r="K94" s="238">
        <v>0</v>
      </c>
      <c r="L94" s="238">
        <v>0</v>
      </c>
      <c r="M94" s="238">
        <v>0</v>
      </c>
      <c r="N94" s="238">
        <v>0</v>
      </c>
      <c r="O94" s="240">
        <v>0</v>
      </c>
      <c r="P94" s="299">
        <v>0</v>
      </c>
      <c r="Q94" s="237">
        <v>0</v>
      </c>
      <c r="R94" s="238">
        <v>0</v>
      </c>
      <c r="S94" s="238">
        <v>0</v>
      </c>
      <c r="T94" s="238">
        <v>0</v>
      </c>
      <c r="U94" s="238">
        <v>0</v>
      </c>
      <c r="V94" s="240">
        <v>0</v>
      </c>
      <c r="W94" s="241">
        <v>1011</v>
      </c>
      <c r="X94" s="295">
        <f>SUM(Q94:W94)</f>
        <v>1011</v>
      </c>
    </row>
    <row r="95" spans="1:24" ht="24" customHeight="1">
      <c r="A95" s="523" t="s">
        <v>209</v>
      </c>
      <c r="B95" s="516" t="s">
        <v>174</v>
      </c>
      <c r="C95" s="517"/>
      <c r="D95" s="242">
        <v>0</v>
      </c>
      <c r="E95" s="243">
        <v>200</v>
      </c>
      <c r="F95" s="243">
        <v>0</v>
      </c>
      <c r="G95" s="243">
        <v>200</v>
      </c>
      <c r="H95" s="243">
        <v>0</v>
      </c>
      <c r="I95" s="244">
        <v>200</v>
      </c>
      <c r="J95" s="243"/>
      <c r="K95" s="243">
        <v>250</v>
      </c>
      <c r="L95" s="243">
        <v>0</v>
      </c>
      <c r="M95" s="243">
        <v>0</v>
      </c>
      <c r="N95" s="243">
        <v>0</v>
      </c>
      <c r="O95" s="245">
        <v>0</v>
      </c>
      <c r="P95" s="301">
        <v>850</v>
      </c>
      <c r="Q95" s="242">
        <v>200</v>
      </c>
      <c r="R95" s="243">
        <v>200</v>
      </c>
      <c r="S95" s="243">
        <v>0</v>
      </c>
      <c r="T95" s="243">
        <v>200</v>
      </c>
      <c r="U95" s="243">
        <v>0</v>
      </c>
      <c r="V95" s="246">
        <v>200</v>
      </c>
      <c r="W95" s="247">
        <v>300</v>
      </c>
      <c r="X95" s="301">
        <v>1100</v>
      </c>
    </row>
    <row r="96" spans="1:24" ht="24" customHeight="1">
      <c r="A96" s="524"/>
      <c r="B96" s="518" t="s">
        <v>173</v>
      </c>
      <c r="C96" s="519"/>
      <c r="D96" s="226">
        <v>200</v>
      </c>
      <c r="E96" s="227">
        <v>200</v>
      </c>
      <c r="F96" s="227">
        <v>200</v>
      </c>
      <c r="G96" s="227">
        <v>0</v>
      </c>
      <c r="H96" s="227">
        <v>200</v>
      </c>
      <c r="I96" s="228">
        <v>0</v>
      </c>
      <c r="J96" s="227">
        <v>200</v>
      </c>
      <c r="K96" s="227">
        <v>0</v>
      </c>
      <c r="L96" s="227">
        <v>200</v>
      </c>
      <c r="M96" s="227">
        <v>0</v>
      </c>
      <c r="N96" s="227">
        <v>200</v>
      </c>
      <c r="O96" s="229">
        <v>0</v>
      </c>
      <c r="P96" s="295">
        <v>1400</v>
      </c>
      <c r="Q96" s="226">
        <v>200</v>
      </c>
      <c r="R96" s="227">
        <v>0</v>
      </c>
      <c r="S96" s="227">
        <v>200</v>
      </c>
      <c r="T96" s="227">
        <v>0</v>
      </c>
      <c r="U96" s="227">
        <v>200</v>
      </c>
      <c r="V96" s="227">
        <v>0</v>
      </c>
      <c r="W96" s="230">
        <v>600</v>
      </c>
      <c r="X96" s="295">
        <v>1200</v>
      </c>
    </row>
    <row r="97" spans="1:24" ht="24" customHeight="1">
      <c r="A97" s="524"/>
      <c r="B97" s="520" t="s">
        <v>199</v>
      </c>
      <c r="C97" s="521"/>
      <c r="D97" s="226">
        <v>0</v>
      </c>
      <c r="E97" s="227">
        <v>0</v>
      </c>
      <c r="F97" s="227">
        <v>0</v>
      </c>
      <c r="G97" s="227">
        <v>0</v>
      </c>
      <c r="H97" s="227">
        <v>200</v>
      </c>
      <c r="I97" s="228">
        <v>200</v>
      </c>
      <c r="J97" s="227">
        <v>0</v>
      </c>
      <c r="K97" s="227">
        <v>0</v>
      </c>
      <c r="L97" s="227">
        <v>0</v>
      </c>
      <c r="M97" s="227">
        <v>200</v>
      </c>
      <c r="N97" s="227">
        <v>0</v>
      </c>
      <c r="O97" s="229">
        <v>0</v>
      </c>
      <c r="P97" s="295">
        <v>600</v>
      </c>
      <c r="Q97" s="226">
        <v>0</v>
      </c>
      <c r="R97" s="227">
        <v>0</v>
      </c>
      <c r="S97" s="227">
        <v>0</v>
      </c>
      <c r="T97" s="227">
        <v>0</v>
      </c>
      <c r="U97" s="227">
        <v>400</v>
      </c>
      <c r="V97" s="229">
        <v>200</v>
      </c>
      <c r="W97" s="230">
        <v>200</v>
      </c>
      <c r="X97" s="295">
        <v>800</v>
      </c>
    </row>
    <row r="98" spans="1:24" ht="24" customHeight="1">
      <c r="A98" s="524"/>
      <c r="B98" s="522"/>
      <c r="C98" s="296" t="s">
        <v>177</v>
      </c>
      <c r="D98" s="226">
        <v>0</v>
      </c>
      <c r="E98" s="227">
        <v>0</v>
      </c>
      <c r="F98" s="227">
        <v>0</v>
      </c>
      <c r="G98" s="227">
        <v>0</v>
      </c>
      <c r="H98" s="227">
        <v>0</v>
      </c>
      <c r="I98" s="228">
        <v>0</v>
      </c>
      <c r="J98" s="227">
        <v>0</v>
      </c>
      <c r="K98" s="227">
        <v>0</v>
      </c>
      <c r="L98" s="227">
        <v>0</v>
      </c>
      <c r="M98" s="227">
        <v>0</v>
      </c>
      <c r="N98" s="227">
        <v>0</v>
      </c>
      <c r="O98" s="229">
        <v>0</v>
      </c>
      <c r="P98" s="295">
        <v>0</v>
      </c>
      <c r="Q98" s="226">
        <v>0</v>
      </c>
      <c r="R98" s="227">
        <v>0</v>
      </c>
      <c r="S98" s="227">
        <v>0</v>
      </c>
      <c r="T98" s="227">
        <v>0</v>
      </c>
      <c r="U98" s="227">
        <v>0</v>
      </c>
      <c r="V98" s="229">
        <v>0</v>
      </c>
      <c r="W98" s="230">
        <v>0</v>
      </c>
      <c r="X98" s="295">
        <v>0</v>
      </c>
    </row>
    <row r="99" spans="1:24" ht="24" customHeight="1">
      <c r="A99" s="524"/>
      <c r="B99" s="522"/>
      <c r="C99" s="296" t="s">
        <v>172</v>
      </c>
      <c r="D99" s="226">
        <v>0</v>
      </c>
      <c r="E99" s="227">
        <v>0</v>
      </c>
      <c r="F99" s="227">
        <v>0</v>
      </c>
      <c r="G99" s="227">
        <v>0</v>
      </c>
      <c r="H99" s="227">
        <v>200</v>
      </c>
      <c r="I99" s="227">
        <v>200</v>
      </c>
      <c r="J99" s="227">
        <v>0</v>
      </c>
      <c r="K99" s="227">
        <v>0</v>
      </c>
      <c r="L99" s="227">
        <v>0</v>
      </c>
      <c r="M99" s="227">
        <v>200</v>
      </c>
      <c r="N99" s="227">
        <v>0</v>
      </c>
      <c r="O99" s="229">
        <v>0</v>
      </c>
      <c r="P99" s="295">
        <v>600</v>
      </c>
      <c r="Q99" s="226">
        <v>0</v>
      </c>
      <c r="R99" s="227">
        <v>0</v>
      </c>
      <c r="S99" s="227">
        <v>0</v>
      </c>
      <c r="T99" s="227">
        <v>0</v>
      </c>
      <c r="U99" s="227">
        <v>400</v>
      </c>
      <c r="V99" s="398">
        <v>200</v>
      </c>
      <c r="W99" s="230">
        <v>200</v>
      </c>
      <c r="X99" s="295">
        <v>800</v>
      </c>
    </row>
    <row r="100" spans="1:24" ht="24" customHeight="1">
      <c r="A100" s="524"/>
      <c r="B100" s="522"/>
      <c r="C100" s="296" t="s">
        <v>176</v>
      </c>
      <c r="D100" s="226">
        <v>0</v>
      </c>
      <c r="E100" s="227">
        <v>0</v>
      </c>
      <c r="F100" s="227">
        <v>0</v>
      </c>
      <c r="G100" s="227">
        <v>0</v>
      </c>
      <c r="H100" s="227">
        <v>0</v>
      </c>
      <c r="I100" s="228">
        <v>0</v>
      </c>
      <c r="J100" s="227">
        <v>0</v>
      </c>
      <c r="K100" s="227">
        <v>0</v>
      </c>
      <c r="L100" s="227">
        <v>0</v>
      </c>
      <c r="M100" s="227">
        <v>0</v>
      </c>
      <c r="N100" s="227">
        <v>0</v>
      </c>
      <c r="O100" s="229">
        <v>0</v>
      </c>
      <c r="P100" s="295">
        <v>0</v>
      </c>
      <c r="Q100" s="226">
        <v>0</v>
      </c>
      <c r="R100" s="227">
        <v>0</v>
      </c>
      <c r="S100" s="227">
        <v>0</v>
      </c>
      <c r="T100" s="227">
        <v>0</v>
      </c>
      <c r="U100" s="227">
        <v>0</v>
      </c>
      <c r="V100" s="229">
        <v>0</v>
      </c>
      <c r="W100" s="230">
        <v>0</v>
      </c>
      <c r="X100" s="295">
        <v>0</v>
      </c>
    </row>
    <row r="101" spans="1:24" ht="24" customHeight="1">
      <c r="A101" s="524"/>
      <c r="B101" s="522"/>
      <c r="C101" s="296" t="s">
        <v>171</v>
      </c>
      <c r="D101" s="226">
        <v>0</v>
      </c>
      <c r="E101" s="227">
        <v>0</v>
      </c>
      <c r="F101" s="227">
        <v>0</v>
      </c>
      <c r="G101" s="227">
        <v>0</v>
      </c>
      <c r="H101" s="227">
        <v>0</v>
      </c>
      <c r="I101" s="228">
        <v>0</v>
      </c>
      <c r="J101" s="227">
        <v>0</v>
      </c>
      <c r="K101" s="227">
        <v>0</v>
      </c>
      <c r="L101" s="227">
        <v>0</v>
      </c>
      <c r="M101" s="227">
        <v>0</v>
      </c>
      <c r="N101" s="227">
        <v>0</v>
      </c>
      <c r="O101" s="229">
        <v>0</v>
      </c>
      <c r="P101" s="295">
        <v>0</v>
      </c>
      <c r="Q101" s="226">
        <v>0</v>
      </c>
      <c r="R101" s="227">
        <v>0</v>
      </c>
      <c r="S101" s="227">
        <v>0</v>
      </c>
      <c r="T101" s="227">
        <v>0</v>
      </c>
      <c r="U101" s="227">
        <v>0</v>
      </c>
      <c r="V101" s="229">
        <v>0</v>
      </c>
      <c r="W101" s="230">
        <v>0</v>
      </c>
      <c r="X101" s="295">
        <v>0</v>
      </c>
    </row>
    <row r="102" spans="1:24" ht="24" customHeight="1">
      <c r="A102" s="524"/>
      <c r="B102" s="518" t="s">
        <v>198</v>
      </c>
      <c r="C102" s="519"/>
      <c r="D102" s="226">
        <v>0</v>
      </c>
      <c r="E102" s="227">
        <v>0</v>
      </c>
      <c r="F102" s="227">
        <v>0</v>
      </c>
      <c r="G102" s="227">
        <v>0</v>
      </c>
      <c r="H102" s="227">
        <v>0</v>
      </c>
      <c r="I102" s="228">
        <v>0</v>
      </c>
      <c r="J102" s="227">
        <v>0</v>
      </c>
      <c r="K102" s="227">
        <v>0</v>
      </c>
      <c r="L102" s="227">
        <v>0</v>
      </c>
      <c r="M102" s="227">
        <v>0</v>
      </c>
      <c r="N102" s="227">
        <v>0</v>
      </c>
      <c r="O102" s="229">
        <v>0</v>
      </c>
      <c r="P102" s="295">
        <v>0</v>
      </c>
      <c r="Q102" s="226">
        <v>0</v>
      </c>
      <c r="R102" s="227">
        <v>0</v>
      </c>
      <c r="S102" s="227">
        <v>0</v>
      </c>
      <c r="T102" s="227">
        <v>0</v>
      </c>
      <c r="U102" s="227">
        <v>0</v>
      </c>
      <c r="V102" s="229">
        <v>0</v>
      </c>
      <c r="W102" s="230">
        <v>0</v>
      </c>
      <c r="X102" s="295">
        <v>0</v>
      </c>
    </row>
    <row r="103" spans="1:24" ht="24" customHeight="1">
      <c r="A103" s="525"/>
      <c r="B103" s="514" t="s">
        <v>175</v>
      </c>
      <c r="C103" s="515"/>
      <c r="D103" s="237">
        <v>0</v>
      </c>
      <c r="E103" s="238">
        <v>0</v>
      </c>
      <c r="F103" s="238">
        <v>0</v>
      </c>
      <c r="G103" s="238">
        <v>0</v>
      </c>
      <c r="H103" s="238">
        <v>0</v>
      </c>
      <c r="I103" s="239">
        <v>0</v>
      </c>
      <c r="J103" s="238">
        <v>0</v>
      </c>
      <c r="K103" s="238">
        <v>0</v>
      </c>
      <c r="L103" s="238">
        <v>0</v>
      </c>
      <c r="M103" s="238">
        <v>0</v>
      </c>
      <c r="N103" s="238">
        <v>0</v>
      </c>
      <c r="O103" s="240">
        <v>0</v>
      </c>
      <c r="P103" s="299">
        <v>0</v>
      </c>
      <c r="Q103" s="237">
        <v>0</v>
      </c>
      <c r="R103" s="238">
        <v>0</v>
      </c>
      <c r="S103" s="238">
        <v>0</v>
      </c>
      <c r="T103" s="238">
        <v>0</v>
      </c>
      <c r="U103" s="238">
        <v>0</v>
      </c>
      <c r="V103" s="240">
        <v>0</v>
      </c>
      <c r="W103" s="241">
        <v>200</v>
      </c>
      <c r="X103" s="300">
        <v>200</v>
      </c>
    </row>
    <row r="104" spans="1:24" ht="24" customHeight="1">
      <c r="A104" s="523" t="s">
        <v>210</v>
      </c>
      <c r="B104" s="516" t="s">
        <v>174</v>
      </c>
      <c r="C104" s="517"/>
      <c r="D104" s="242">
        <v>0</v>
      </c>
      <c r="E104" s="243">
        <v>0</v>
      </c>
      <c r="F104" s="243">
        <v>0</v>
      </c>
      <c r="G104" s="243">
        <v>0</v>
      </c>
      <c r="H104" s="243">
        <v>0</v>
      </c>
      <c r="I104" s="244">
        <v>0</v>
      </c>
      <c r="J104" s="243">
        <v>0</v>
      </c>
      <c r="K104" s="243">
        <v>0</v>
      </c>
      <c r="L104" s="243">
        <v>0</v>
      </c>
      <c r="M104" s="243">
        <v>0</v>
      </c>
      <c r="N104" s="243">
        <v>0</v>
      </c>
      <c r="O104" s="245">
        <v>0</v>
      </c>
      <c r="P104" s="301">
        <v>0</v>
      </c>
      <c r="Q104" s="242">
        <v>0</v>
      </c>
      <c r="R104" s="243">
        <v>0</v>
      </c>
      <c r="S104" s="243">
        <v>0</v>
      </c>
      <c r="T104" s="243">
        <v>0</v>
      </c>
      <c r="U104" s="243">
        <v>0</v>
      </c>
      <c r="V104" s="246">
        <v>0</v>
      </c>
      <c r="W104" s="247">
        <v>0</v>
      </c>
      <c r="X104" s="301">
        <v>0</v>
      </c>
    </row>
    <row r="105" spans="1:24" ht="24" customHeight="1">
      <c r="A105" s="524"/>
      <c r="B105" s="518" t="s">
        <v>173</v>
      </c>
      <c r="C105" s="519"/>
      <c r="D105" s="226">
        <v>0</v>
      </c>
      <c r="E105" s="227">
        <v>0</v>
      </c>
      <c r="F105" s="227">
        <v>0</v>
      </c>
      <c r="G105" s="227">
        <v>0</v>
      </c>
      <c r="H105" s="227">
        <v>0</v>
      </c>
      <c r="I105" s="228">
        <v>0</v>
      </c>
      <c r="J105" s="227">
        <v>0</v>
      </c>
      <c r="K105" s="227">
        <v>200</v>
      </c>
      <c r="L105" s="227">
        <v>0</v>
      </c>
      <c r="M105" s="227">
        <v>0</v>
      </c>
      <c r="N105" s="227">
        <v>200</v>
      </c>
      <c r="O105" s="229">
        <v>0</v>
      </c>
      <c r="P105" s="295">
        <v>400</v>
      </c>
      <c r="Q105" s="226">
        <v>0</v>
      </c>
      <c r="R105" s="227">
        <v>0</v>
      </c>
      <c r="S105" s="227">
        <v>0</v>
      </c>
      <c r="T105" s="227">
        <v>0</v>
      </c>
      <c r="U105" s="227">
        <v>0</v>
      </c>
      <c r="V105" s="227">
        <v>0</v>
      </c>
      <c r="W105" s="230">
        <v>400</v>
      </c>
      <c r="X105" s="295">
        <v>400</v>
      </c>
    </row>
    <row r="106" spans="1:24" ht="24" customHeight="1">
      <c r="A106" s="524"/>
      <c r="B106" s="520" t="s">
        <v>199</v>
      </c>
      <c r="C106" s="521"/>
      <c r="D106" s="226">
        <v>0</v>
      </c>
      <c r="E106" s="227">
        <v>0</v>
      </c>
      <c r="F106" s="227">
        <v>0</v>
      </c>
      <c r="G106" s="227">
        <v>0</v>
      </c>
      <c r="H106" s="227">
        <v>200</v>
      </c>
      <c r="I106" s="228">
        <v>0</v>
      </c>
      <c r="J106" s="227">
        <v>0</v>
      </c>
      <c r="K106" s="227">
        <v>0</v>
      </c>
      <c r="L106" s="227">
        <v>0</v>
      </c>
      <c r="M106" s="227">
        <v>0</v>
      </c>
      <c r="N106" s="227">
        <v>0</v>
      </c>
      <c r="O106" s="229">
        <v>0</v>
      </c>
      <c r="P106" s="295">
        <v>200</v>
      </c>
      <c r="Q106" s="226">
        <v>0</v>
      </c>
      <c r="R106" s="227">
        <v>0</v>
      </c>
      <c r="S106" s="227">
        <v>0</v>
      </c>
      <c r="T106" s="227">
        <v>0</v>
      </c>
      <c r="U106" s="227">
        <v>200</v>
      </c>
      <c r="V106" s="229">
        <v>0</v>
      </c>
      <c r="W106" s="230">
        <v>0</v>
      </c>
      <c r="X106" s="295">
        <v>200</v>
      </c>
    </row>
    <row r="107" spans="1:24" ht="24" customHeight="1">
      <c r="A107" s="524"/>
      <c r="B107" s="522"/>
      <c r="C107" s="296" t="s">
        <v>177</v>
      </c>
      <c r="D107" s="226">
        <v>0</v>
      </c>
      <c r="E107" s="227">
        <v>0</v>
      </c>
      <c r="F107" s="227">
        <v>0</v>
      </c>
      <c r="G107" s="227">
        <v>0</v>
      </c>
      <c r="H107" s="227">
        <v>0</v>
      </c>
      <c r="I107" s="228">
        <v>0</v>
      </c>
      <c r="J107" s="227">
        <v>0</v>
      </c>
      <c r="K107" s="227">
        <v>0</v>
      </c>
      <c r="L107" s="227">
        <v>0</v>
      </c>
      <c r="M107" s="227">
        <v>0</v>
      </c>
      <c r="N107" s="227">
        <v>0</v>
      </c>
      <c r="O107" s="229">
        <v>0</v>
      </c>
      <c r="P107" s="295">
        <v>0</v>
      </c>
      <c r="Q107" s="226">
        <v>0</v>
      </c>
      <c r="R107" s="227">
        <v>0</v>
      </c>
      <c r="S107" s="227">
        <v>0</v>
      </c>
      <c r="T107" s="227">
        <v>0</v>
      </c>
      <c r="U107" s="227">
        <v>0</v>
      </c>
      <c r="V107" s="229">
        <v>0</v>
      </c>
      <c r="W107" s="230">
        <v>0</v>
      </c>
      <c r="X107" s="295">
        <v>0</v>
      </c>
    </row>
    <row r="108" spans="1:24" ht="24" customHeight="1">
      <c r="A108" s="524"/>
      <c r="B108" s="522"/>
      <c r="C108" s="296" t="s">
        <v>172</v>
      </c>
      <c r="D108" s="226">
        <v>0</v>
      </c>
      <c r="E108" s="227">
        <v>0</v>
      </c>
      <c r="F108" s="227">
        <v>0</v>
      </c>
      <c r="G108" s="227">
        <v>0</v>
      </c>
      <c r="H108" s="227">
        <v>200</v>
      </c>
      <c r="I108" s="228">
        <v>0</v>
      </c>
      <c r="J108" s="227">
        <v>0</v>
      </c>
      <c r="K108" s="227">
        <v>0</v>
      </c>
      <c r="L108" s="227">
        <v>0</v>
      </c>
      <c r="M108" s="227">
        <v>0</v>
      </c>
      <c r="N108" s="227">
        <v>0</v>
      </c>
      <c r="O108" s="229">
        <v>0</v>
      </c>
      <c r="P108" s="295">
        <v>200</v>
      </c>
      <c r="Q108" s="226">
        <v>0</v>
      </c>
      <c r="R108" s="227">
        <v>0</v>
      </c>
      <c r="S108" s="227">
        <v>0</v>
      </c>
      <c r="T108" s="227">
        <v>0</v>
      </c>
      <c r="U108" s="227">
        <v>200</v>
      </c>
      <c r="V108" s="229">
        <v>0</v>
      </c>
      <c r="W108" s="230">
        <v>0</v>
      </c>
      <c r="X108" s="295">
        <v>200</v>
      </c>
    </row>
    <row r="109" spans="1:24" ht="24" customHeight="1">
      <c r="A109" s="524"/>
      <c r="B109" s="522"/>
      <c r="C109" s="296" t="s">
        <v>176</v>
      </c>
      <c r="D109" s="226">
        <v>0</v>
      </c>
      <c r="E109" s="227">
        <v>0</v>
      </c>
      <c r="F109" s="227">
        <v>0</v>
      </c>
      <c r="G109" s="227">
        <v>0</v>
      </c>
      <c r="H109" s="227">
        <v>0</v>
      </c>
      <c r="I109" s="228">
        <v>0</v>
      </c>
      <c r="J109" s="227">
        <v>0</v>
      </c>
      <c r="K109" s="227">
        <v>0</v>
      </c>
      <c r="L109" s="227">
        <v>0</v>
      </c>
      <c r="M109" s="227">
        <v>0</v>
      </c>
      <c r="N109" s="227">
        <v>0</v>
      </c>
      <c r="O109" s="229">
        <v>0</v>
      </c>
      <c r="P109" s="295">
        <v>0</v>
      </c>
      <c r="Q109" s="226">
        <v>0</v>
      </c>
      <c r="R109" s="227">
        <v>0</v>
      </c>
      <c r="S109" s="227">
        <v>0</v>
      </c>
      <c r="T109" s="227">
        <v>0</v>
      </c>
      <c r="U109" s="227">
        <v>0</v>
      </c>
      <c r="V109" s="229">
        <v>0</v>
      </c>
      <c r="W109" s="230">
        <v>0</v>
      </c>
      <c r="X109" s="295">
        <v>0</v>
      </c>
    </row>
    <row r="110" spans="1:24" ht="24" customHeight="1">
      <c r="A110" s="524"/>
      <c r="B110" s="522"/>
      <c r="C110" s="296" t="s">
        <v>171</v>
      </c>
      <c r="D110" s="226">
        <v>0</v>
      </c>
      <c r="E110" s="227">
        <v>0</v>
      </c>
      <c r="F110" s="227">
        <v>0</v>
      </c>
      <c r="G110" s="227">
        <v>0</v>
      </c>
      <c r="H110" s="227">
        <v>0</v>
      </c>
      <c r="I110" s="228">
        <v>0</v>
      </c>
      <c r="J110" s="227">
        <v>0</v>
      </c>
      <c r="K110" s="227">
        <v>0</v>
      </c>
      <c r="L110" s="227">
        <v>0</v>
      </c>
      <c r="M110" s="227">
        <v>0</v>
      </c>
      <c r="N110" s="227">
        <v>0</v>
      </c>
      <c r="O110" s="229">
        <v>0</v>
      </c>
      <c r="P110" s="295">
        <v>0</v>
      </c>
      <c r="Q110" s="226">
        <v>0</v>
      </c>
      <c r="R110" s="227">
        <v>0</v>
      </c>
      <c r="S110" s="227">
        <v>0</v>
      </c>
      <c r="T110" s="227">
        <v>0</v>
      </c>
      <c r="U110" s="227">
        <v>0</v>
      </c>
      <c r="V110" s="229">
        <v>0</v>
      </c>
      <c r="W110" s="230">
        <v>0</v>
      </c>
      <c r="X110" s="295">
        <v>0</v>
      </c>
    </row>
    <row r="111" spans="1:24" ht="24" customHeight="1">
      <c r="A111" s="524"/>
      <c r="B111" s="518" t="s">
        <v>198</v>
      </c>
      <c r="C111" s="519"/>
      <c r="D111" s="226">
        <v>0</v>
      </c>
      <c r="E111" s="227">
        <v>0</v>
      </c>
      <c r="F111" s="227">
        <v>0</v>
      </c>
      <c r="G111" s="227">
        <v>0</v>
      </c>
      <c r="H111" s="227">
        <v>0</v>
      </c>
      <c r="I111" s="228">
        <v>0</v>
      </c>
      <c r="J111" s="227">
        <v>0</v>
      </c>
      <c r="K111" s="227">
        <v>0</v>
      </c>
      <c r="L111" s="227">
        <v>0</v>
      </c>
      <c r="M111" s="227">
        <v>0</v>
      </c>
      <c r="N111" s="227">
        <v>0</v>
      </c>
      <c r="O111" s="229">
        <v>0</v>
      </c>
      <c r="P111" s="295">
        <v>0</v>
      </c>
      <c r="Q111" s="226">
        <v>0</v>
      </c>
      <c r="R111" s="227">
        <v>0</v>
      </c>
      <c r="S111" s="227">
        <v>0</v>
      </c>
      <c r="T111" s="227">
        <v>0</v>
      </c>
      <c r="U111" s="227">
        <v>0</v>
      </c>
      <c r="V111" s="229">
        <v>0</v>
      </c>
      <c r="W111" s="230">
        <v>0</v>
      </c>
      <c r="X111" s="295">
        <v>0</v>
      </c>
    </row>
    <row r="112" spans="1:24" ht="24" customHeight="1">
      <c r="A112" s="525"/>
      <c r="B112" s="514" t="s">
        <v>175</v>
      </c>
      <c r="C112" s="515"/>
      <c r="D112" s="237">
        <v>0</v>
      </c>
      <c r="E112" s="238">
        <v>0</v>
      </c>
      <c r="F112" s="238">
        <v>0</v>
      </c>
      <c r="G112" s="238">
        <v>0</v>
      </c>
      <c r="H112" s="238">
        <v>0</v>
      </c>
      <c r="I112" s="239">
        <v>0</v>
      </c>
      <c r="J112" s="238">
        <v>0</v>
      </c>
      <c r="K112" s="238">
        <v>0</v>
      </c>
      <c r="L112" s="238">
        <v>0</v>
      </c>
      <c r="M112" s="238">
        <v>0</v>
      </c>
      <c r="N112" s="238">
        <v>0</v>
      </c>
      <c r="O112" s="240">
        <v>0</v>
      </c>
      <c r="P112" s="299">
        <v>0</v>
      </c>
      <c r="Q112" s="237">
        <v>0</v>
      </c>
      <c r="R112" s="238">
        <v>0</v>
      </c>
      <c r="S112" s="238">
        <v>0</v>
      </c>
      <c r="T112" s="238">
        <v>0</v>
      </c>
      <c r="U112" s="238">
        <v>0</v>
      </c>
      <c r="V112" s="240">
        <v>0</v>
      </c>
      <c r="W112" s="241">
        <v>0</v>
      </c>
      <c r="X112" s="300">
        <v>0</v>
      </c>
    </row>
    <row r="113" spans="1:24" ht="24" customHeight="1">
      <c r="A113" s="523" t="s">
        <v>275</v>
      </c>
      <c r="B113" s="516" t="s">
        <v>174</v>
      </c>
      <c r="C113" s="517"/>
      <c r="D113" s="242"/>
      <c r="E113" s="243"/>
      <c r="F113" s="243"/>
      <c r="G113" s="243"/>
      <c r="H113" s="243"/>
      <c r="I113" s="244"/>
      <c r="J113" s="243"/>
      <c r="K113" s="243"/>
      <c r="L113" s="243"/>
      <c r="M113" s="243"/>
      <c r="N113" s="243"/>
      <c r="O113" s="245"/>
      <c r="P113" s="301"/>
      <c r="Q113" s="242">
        <v>0</v>
      </c>
      <c r="R113" s="243">
        <v>0</v>
      </c>
      <c r="S113" s="243">
        <v>0</v>
      </c>
      <c r="T113" s="243">
        <v>0</v>
      </c>
      <c r="U113" s="243">
        <v>0</v>
      </c>
      <c r="V113" s="246">
        <v>0</v>
      </c>
      <c r="W113" s="247">
        <v>0</v>
      </c>
      <c r="X113" s="301">
        <v>0</v>
      </c>
    </row>
    <row r="114" spans="1:24" ht="24" customHeight="1">
      <c r="A114" s="524"/>
      <c r="B114" s="518" t="s">
        <v>173</v>
      </c>
      <c r="C114" s="519"/>
      <c r="D114" s="226"/>
      <c r="E114" s="227"/>
      <c r="F114" s="227"/>
      <c r="G114" s="227"/>
      <c r="H114" s="227"/>
      <c r="I114" s="228"/>
      <c r="J114" s="227"/>
      <c r="K114" s="227"/>
      <c r="L114" s="227"/>
      <c r="M114" s="227"/>
      <c r="N114" s="227"/>
      <c r="O114" s="229"/>
      <c r="P114" s="295"/>
      <c r="Q114" s="226">
        <v>0</v>
      </c>
      <c r="R114" s="227">
        <v>0</v>
      </c>
      <c r="S114" s="227">
        <v>0</v>
      </c>
      <c r="T114" s="227">
        <v>0</v>
      </c>
      <c r="U114" s="227">
        <v>0</v>
      </c>
      <c r="V114" s="227">
        <v>0</v>
      </c>
      <c r="W114" s="230">
        <v>100</v>
      </c>
      <c r="X114" s="295">
        <v>100</v>
      </c>
    </row>
    <row r="115" spans="1:24" ht="24" customHeight="1">
      <c r="A115" s="524"/>
      <c r="B115" s="520" t="s">
        <v>199</v>
      </c>
      <c r="C115" s="521"/>
      <c r="D115" s="226"/>
      <c r="E115" s="227"/>
      <c r="F115" s="227"/>
      <c r="G115" s="227"/>
      <c r="H115" s="227"/>
      <c r="I115" s="228"/>
      <c r="J115" s="227"/>
      <c r="K115" s="227"/>
      <c r="L115" s="227"/>
      <c r="M115" s="227"/>
      <c r="N115" s="227"/>
      <c r="O115" s="229"/>
      <c r="P115" s="295"/>
      <c r="Q115" s="226">
        <v>0</v>
      </c>
      <c r="R115" s="227">
        <v>0</v>
      </c>
      <c r="S115" s="227"/>
      <c r="T115" s="227">
        <v>0</v>
      </c>
      <c r="U115" s="227">
        <v>0</v>
      </c>
      <c r="V115" s="229">
        <v>0</v>
      </c>
      <c r="W115" s="230">
        <v>0</v>
      </c>
      <c r="X115" s="295">
        <v>0</v>
      </c>
    </row>
    <row r="116" spans="1:24" ht="24" customHeight="1">
      <c r="A116" s="524"/>
      <c r="B116" s="522"/>
      <c r="C116" s="296" t="s">
        <v>177</v>
      </c>
      <c r="D116" s="226"/>
      <c r="E116" s="227"/>
      <c r="F116" s="227"/>
      <c r="G116" s="227"/>
      <c r="H116" s="227"/>
      <c r="I116" s="228"/>
      <c r="J116" s="227"/>
      <c r="K116" s="227"/>
      <c r="L116" s="227"/>
      <c r="M116" s="227"/>
      <c r="N116" s="227"/>
      <c r="O116" s="229"/>
      <c r="P116" s="295"/>
      <c r="Q116" s="226">
        <v>0</v>
      </c>
      <c r="R116" s="227">
        <v>0</v>
      </c>
      <c r="S116" s="227">
        <v>0</v>
      </c>
      <c r="T116" s="227">
        <v>0</v>
      </c>
      <c r="U116" s="227">
        <v>0</v>
      </c>
      <c r="V116" s="229">
        <v>0</v>
      </c>
      <c r="W116" s="230">
        <v>0</v>
      </c>
      <c r="X116" s="295">
        <v>0</v>
      </c>
    </row>
    <row r="117" spans="1:24" ht="24" customHeight="1">
      <c r="A117" s="524"/>
      <c r="B117" s="522"/>
      <c r="C117" s="296" t="s">
        <v>172</v>
      </c>
      <c r="D117" s="226"/>
      <c r="E117" s="227"/>
      <c r="F117" s="227"/>
      <c r="G117" s="227"/>
      <c r="H117" s="227"/>
      <c r="I117" s="228"/>
      <c r="J117" s="227"/>
      <c r="K117" s="227"/>
      <c r="L117" s="227"/>
      <c r="M117" s="227"/>
      <c r="N117" s="227"/>
      <c r="O117" s="229"/>
      <c r="P117" s="295"/>
      <c r="Q117" s="226">
        <v>0</v>
      </c>
      <c r="R117" s="227">
        <v>0</v>
      </c>
      <c r="S117" s="227">
        <v>0</v>
      </c>
      <c r="T117" s="227">
        <v>0</v>
      </c>
      <c r="U117" s="227">
        <v>0</v>
      </c>
      <c r="V117" s="229">
        <v>0</v>
      </c>
      <c r="W117" s="230">
        <v>0</v>
      </c>
      <c r="X117" s="295">
        <v>0</v>
      </c>
    </row>
    <row r="118" spans="1:24" ht="24" customHeight="1">
      <c r="A118" s="524"/>
      <c r="B118" s="522"/>
      <c r="C118" s="296" t="s">
        <v>176</v>
      </c>
      <c r="D118" s="226"/>
      <c r="E118" s="227"/>
      <c r="F118" s="227"/>
      <c r="G118" s="227"/>
      <c r="H118" s="227"/>
      <c r="I118" s="228"/>
      <c r="J118" s="227"/>
      <c r="K118" s="227"/>
      <c r="L118" s="227"/>
      <c r="M118" s="227"/>
      <c r="N118" s="227"/>
      <c r="O118" s="229"/>
      <c r="P118" s="295"/>
      <c r="Q118" s="226">
        <v>0</v>
      </c>
      <c r="R118" s="227">
        <v>0</v>
      </c>
      <c r="S118" s="227">
        <v>0</v>
      </c>
      <c r="T118" s="227">
        <v>0</v>
      </c>
      <c r="U118" s="227">
        <v>0</v>
      </c>
      <c r="V118" s="229">
        <v>0</v>
      </c>
      <c r="W118" s="230">
        <v>0</v>
      </c>
      <c r="X118" s="295">
        <v>0</v>
      </c>
    </row>
    <row r="119" spans="1:24" ht="24" customHeight="1">
      <c r="A119" s="524"/>
      <c r="B119" s="522"/>
      <c r="C119" s="296" t="s">
        <v>171</v>
      </c>
      <c r="D119" s="226"/>
      <c r="E119" s="227"/>
      <c r="F119" s="227"/>
      <c r="G119" s="227"/>
      <c r="H119" s="227"/>
      <c r="I119" s="228"/>
      <c r="J119" s="227"/>
      <c r="K119" s="227"/>
      <c r="L119" s="227"/>
      <c r="M119" s="227"/>
      <c r="N119" s="227"/>
      <c r="O119" s="229"/>
      <c r="P119" s="295"/>
      <c r="Q119" s="226">
        <v>0</v>
      </c>
      <c r="R119" s="227">
        <v>0</v>
      </c>
      <c r="S119" s="227">
        <v>0</v>
      </c>
      <c r="T119" s="227">
        <v>0</v>
      </c>
      <c r="U119" s="227">
        <v>0</v>
      </c>
      <c r="V119" s="229">
        <v>0</v>
      </c>
      <c r="W119" s="230">
        <v>0</v>
      </c>
      <c r="X119" s="295">
        <v>0</v>
      </c>
    </row>
    <row r="120" spans="1:24" ht="24" customHeight="1">
      <c r="A120" s="524"/>
      <c r="B120" s="518" t="s">
        <v>198</v>
      </c>
      <c r="C120" s="519"/>
      <c r="D120" s="226"/>
      <c r="E120" s="227"/>
      <c r="F120" s="227"/>
      <c r="G120" s="227"/>
      <c r="H120" s="227"/>
      <c r="I120" s="228"/>
      <c r="J120" s="227"/>
      <c r="K120" s="227"/>
      <c r="L120" s="227"/>
      <c r="M120" s="227"/>
      <c r="N120" s="227"/>
      <c r="O120" s="229"/>
      <c r="P120" s="295"/>
      <c r="Q120" s="226">
        <v>0</v>
      </c>
      <c r="R120" s="227">
        <v>0</v>
      </c>
      <c r="S120" s="227">
        <v>0</v>
      </c>
      <c r="T120" s="227">
        <v>0</v>
      </c>
      <c r="U120" s="227">
        <v>0</v>
      </c>
      <c r="V120" s="229">
        <v>0</v>
      </c>
      <c r="W120" s="230">
        <v>0</v>
      </c>
      <c r="X120" s="295">
        <v>0</v>
      </c>
    </row>
    <row r="121" spans="1:24" ht="24" customHeight="1">
      <c r="A121" s="525"/>
      <c r="B121" s="514" t="s">
        <v>175</v>
      </c>
      <c r="C121" s="515"/>
      <c r="D121" s="237"/>
      <c r="E121" s="238"/>
      <c r="F121" s="238"/>
      <c r="G121" s="238"/>
      <c r="H121" s="238"/>
      <c r="I121" s="239"/>
      <c r="J121" s="238"/>
      <c r="K121" s="238"/>
      <c r="L121" s="238"/>
      <c r="M121" s="238"/>
      <c r="N121" s="238"/>
      <c r="O121" s="240"/>
      <c r="P121" s="299"/>
      <c r="Q121" s="237">
        <v>0</v>
      </c>
      <c r="R121" s="238">
        <v>0</v>
      </c>
      <c r="S121" s="238">
        <v>0</v>
      </c>
      <c r="T121" s="238">
        <v>0</v>
      </c>
      <c r="U121" s="238">
        <v>0</v>
      </c>
      <c r="V121" s="240">
        <v>0</v>
      </c>
      <c r="W121" s="241">
        <v>0</v>
      </c>
      <c r="X121" s="300">
        <v>0</v>
      </c>
    </row>
    <row r="122" spans="1:24" ht="24" customHeight="1">
      <c r="A122" s="523" t="s">
        <v>211</v>
      </c>
      <c r="B122" s="516" t="s">
        <v>174</v>
      </c>
      <c r="C122" s="517"/>
      <c r="D122" s="242">
        <v>0</v>
      </c>
      <c r="E122" s="243">
        <v>0</v>
      </c>
      <c r="F122" s="243">
        <v>0</v>
      </c>
      <c r="G122" s="243">
        <v>0</v>
      </c>
      <c r="H122" s="243">
        <v>0</v>
      </c>
      <c r="I122" s="244">
        <v>0</v>
      </c>
      <c r="J122" s="243">
        <v>0</v>
      </c>
      <c r="K122" s="243">
        <v>0</v>
      </c>
      <c r="L122" s="243">
        <v>0</v>
      </c>
      <c r="M122" s="243">
        <v>0</v>
      </c>
      <c r="N122" s="243">
        <v>0</v>
      </c>
      <c r="O122" s="245">
        <v>0</v>
      </c>
      <c r="P122" s="301">
        <v>0</v>
      </c>
      <c r="Q122" s="242">
        <v>0</v>
      </c>
      <c r="R122" s="243">
        <v>0</v>
      </c>
      <c r="S122" s="243">
        <v>0</v>
      </c>
      <c r="T122" s="243">
        <v>0</v>
      </c>
      <c r="U122" s="243">
        <v>0</v>
      </c>
      <c r="V122" s="246">
        <v>0</v>
      </c>
      <c r="W122" s="247">
        <v>0</v>
      </c>
      <c r="X122" s="301">
        <v>0</v>
      </c>
    </row>
    <row r="123" spans="1:24" ht="24" customHeight="1">
      <c r="A123" s="524"/>
      <c r="B123" s="518" t="s">
        <v>173</v>
      </c>
      <c r="C123" s="519"/>
      <c r="D123" s="226">
        <v>0</v>
      </c>
      <c r="E123" s="227">
        <v>0</v>
      </c>
      <c r="F123" s="227">
        <v>0</v>
      </c>
      <c r="G123" s="227">
        <v>0</v>
      </c>
      <c r="H123" s="227">
        <v>0</v>
      </c>
      <c r="I123" s="228">
        <v>100</v>
      </c>
      <c r="J123" s="227">
        <v>0</v>
      </c>
      <c r="K123" s="227">
        <v>0</v>
      </c>
      <c r="L123" s="227">
        <v>0</v>
      </c>
      <c r="M123" s="227">
        <v>0</v>
      </c>
      <c r="N123" s="227">
        <v>0</v>
      </c>
      <c r="O123" s="229">
        <v>0</v>
      </c>
      <c r="P123" s="295">
        <v>100</v>
      </c>
      <c r="Q123" s="226"/>
      <c r="R123" s="227">
        <v>0</v>
      </c>
      <c r="S123" s="227">
        <v>0</v>
      </c>
      <c r="T123" s="227"/>
      <c r="U123" s="227">
        <v>0</v>
      </c>
      <c r="V123" s="227">
        <v>100</v>
      </c>
      <c r="W123" s="230">
        <v>0</v>
      </c>
      <c r="X123" s="295">
        <v>100</v>
      </c>
    </row>
    <row r="124" spans="1:24" ht="24" customHeight="1">
      <c r="A124" s="524"/>
      <c r="B124" s="520" t="s">
        <v>199</v>
      </c>
      <c r="C124" s="521"/>
      <c r="D124" s="226">
        <v>0</v>
      </c>
      <c r="E124" s="227">
        <v>0</v>
      </c>
      <c r="F124" s="227">
        <v>0</v>
      </c>
      <c r="G124" s="227">
        <v>450</v>
      </c>
      <c r="H124" s="227">
        <v>50</v>
      </c>
      <c r="I124" s="228">
        <v>0</v>
      </c>
      <c r="J124" s="227">
        <v>0</v>
      </c>
      <c r="K124" s="227">
        <v>0</v>
      </c>
      <c r="L124" s="227">
        <v>0</v>
      </c>
      <c r="M124" s="227">
        <v>0</v>
      </c>
      <c r="N124" s="227">
        <v>100</v>
      </c>
      <c r="O124" s="229">
        <v>0</v>
      </c>
      <c r="P124" s="295">
        <v>600</v>
      </c>
      <c r="Q124" s="226">
        <v>0</v>
      </c>
      <c r="R124" s="227">
        <v>0</v>
      </c>
      <c r="S124" s="227">
        <v>0</v>
      </c>
      <c r="T124" s="227">
        <v>650</v>
      </c>
      <c r="U124" s="227">
        <v>0</v>
      </c>
      <c r="V124" s="229">
        <v>0</v>
      </c>
      <c r="W124" s="230">
        <v>0</v>
      </c>
      <c r="X124" s="295">
        <v>650</v>
      </c>
    </row>
    <row r="125" spans="1:24" ht="24" customHeight="1">
      <c r="A125" s="524"/>
      <c r="B125" s="522"/>
      <c r="C125" s="296" t="s">
        <v>177</v>
      </c>
      <c r="D125" s="226">
        <v>0</v>
      </c>
      <c r="E125" s="227">
        <v>0</v>
      </c>
      <c r="F125" s="227">
        <v>0</v>
      </c>
      <c r="G125" s="227">
        <v>0</v>
      </c>
      <c r="H125" s="227">
        <v>0</v>
      </c>
      <c r="I125" s="228">
        <v>0</v>
      </c>
      <c r="J125" s="227">
        <v>0</v>
      </c>
      <c r="K125" s="227">
        <v>0</v>
      </c>
      <c r="L125" s="227">
        <v>0</v>
      </c>
      <c r="M125" s="227">
        <v>0</v>
      </c>
      <c r="N125" s="227">
        <v>0</v>
      </c>
      <c r="O125" s="229">
        <v>0</v>
      </c>
      <c r="P125" s="295">
        <v>0</v>
      </c>
      <c r="Q125" s="226">
        <v>0</v>
      </c>
      <c r="R125" s="227">
        <v>0</v>
      </c>
      <c r="S125" s="227">
        <v>0</v>
      </c>
      <c r="T125" s="227">
        <v>0</v>
      </c>
      <c r="U125" s="227">
        <v>0</v>
      </c>
      <c r="V125" s="229">
        <v>0</v>
      </c>
      <c r="W125" s="230">
        <v>0</v>
      </c>
      <c r="X125" s="295">
        <v>0</v>
      </c>
    </row>
    <row r="126" spans="1:24" ht="24" customHeight="1">
      <c r="A126" s="524"/>
      <c r="B126" s="522"/>
      <c r="C126" s="296" t="s">
        <v>172</v>
      </c>
      <c r="D126" s="226">
        <v>0</v>
      </c>
      <c r="E126" s="227">
        <v>0</v>
      </c>
      <c r="F126" s="227">
        <v>0</v>
      </c>
      <c r="G126" s="227">
        <v>150</v>
      </c>
      <c r="H126" s="227">
        <v>50</v>
      </c>
      <c r="I126" s="228">
        <v>0</v>
      </c>
      <c r="J126" s="227">
        <v>0</v>
      </c>
      <c r="K126" s="227">
        <v>0</v>
      </c>
      <c r="L126" s="227">
        <v>0</v>
      </c>
      <c r="M126" s="227">
        <v>0</v>
      </c>
      <c r="N126" s="227">
        <v>0</v>
      </c>
      <c r="O126" s="229">
        <v>0</v>
      </c>
      <c r="P126" s="295">
        <v>200</v>
      </c>
      <c r="Q126" s="226">
        <v>0</v>
      </c>
      <c r="R126" s="227">
        <v>0</v>
      </c>
      <c r="S126" s="227">
        <v>0</v>
      </c>
      <c r="T126" s="227">
        <v>350</v>
      </c>
      <c r="U126" s="227">
        <v>0</v>
      </c>
      <c r="V126" s="229">
        <v>0</v>
      </c>
      <c r="W126" s="230">
        <v>0</v>
      </c>
      <c r="X126" s="295">
        <v>350</v>
      </c>
    </row>
    <row r="127" spans="1:24" ht="24" customHeight="1">
      <c r="A127" s="524"/>
      <c r="B127" s="522"/>
      <c r="C127" s="296" t="s">
        <v>176</v>
      </c>
      <c r="D127" s="226">
        <v>0</v>
      </c>
      <c r="E127" s="227">
        <v>0</v>
      </c>
      <c r="F127" s="227">
        <v>0</v>
      </c>
      <c r="G127" s="227">
        <v>0</v>
      </c>
      <c r="H127" s="227">
        <v>0</v>
      </c>
      <c r="I127" s="228">
        <v>0</v>
      </c>
      <c r="J127" s="227">
        <v>0</v>
      </c>
      <c r="K127" s="227">
        <v>0</v>
      </c>
      <c r="L127" s="227">
        <v>0</v>
      </c>
      <c r="M127" s="227">
        <v>0</v>
      </c>
      <c r="N127" s="227">
        <v>0</v>
      </c>
      <c r="O127" s="229">
        <v>0</v>
      </c>
      <c r="P127" s="295">
        <v>0</v>
      </c>
      <c r="Q127" s="226">
        <v>0</v>
      </c>
      <c r="R127" s="227">
        <v>0</v>
      </c>
      <c r="S127" s="227">
        <v>0</v>
      </c>
      <c r="T127" s="227">
        <v>0</v>
      </c>
      <c r="U127" s="227">
        <v>0</v>
      </c>
      <c r="V127" s="229">
        <v>0</v>
      </c>
      <c r="W127" s="230">
        <v>0</v>
      </c>
      <c r="X127" s="295">
        <v>0</v>
      </c>
    </row>
    <row r="128" spans="1:24" ht="24" customHeight="1">
      <c r="A128" s="524"/>
      <c r="B128" s="522"/>
      <c r="C128" s="296" t="s">
        <v>171</v>
      </c>
      <c r="D128" s="226">
        <v>0</v>
      </c>
      <c r="E128" s="227">
        <v>0</v>
      </c>
      <c r="F128" s="227">
        <v>0</v>
      </c>
      <c r="G128" s="227">
        <v>300</v>
      </c>
      <c r="H128" s="227">
        <v>0</v>
      </c>
      <c r="I128" s="228">
        <v>0</v>
      </c>
      <c r="J128" s="227">
        <v>0</v>
      </c>
      <c r="K128" s="227">
        <v>0</v>
      </c>
      <c r="L128" s="227">
        <v>0</v>
      </c>
      <c r="M128" s="227">
        <v>0</v>
      </c>
      <c r="N128" s="227">
        <v>100</v>
      </c>
      <c r="O128" s="229">
        <v>0</v>
      </c>
      <c r="P128" s="295">
        <v>400</v>
      </c>
      <c r="Q128" s="226">
        <v>0</v>
      </c>
      <c r="R128" s="227">
        <v>0</v>
      </c>
      <c r="S128" s="253">
        <v>0</v>
      </c>
      <c r="T128" s="227">
        <v>300</v>
      </c>
      <c r="U128" s="227">
        <v>0</v>
      </c>
      <c r="V128" s="229">
        <v>0</v>
      </c>
      <c r="W128" s="230">
        <v>0</v>
      </c>
      <c r="X128" s="295">
        <v>300</v>
      </c>
    </row>
    <row r="129" spans="1:24" ht="24" customHeight="1">
      <c r="A129" s="524"/>
      <c r="B129" s="518" t="s">
        <v>198</v>
      </c>
      <c r="C129" s="519"/>
      <c r="D129" s="226">
        <v>0</v>
      </c>
      <c r="E129" s="227">
        <v>0</v>
      </c>
      <c r="F129" s="227">
        <v>0</v>
      </c>
      <c r="G129" s="227">
        <v>0</v>
      </c>
      <c r="H129" s="227">
        <v>0</v>
      </c>
      <c r="I129" s="228">
        <v>0</v>
      </c>
      <c r="J129" s="227">
        <v>0</v>
      </c>
      <c r="K129" s="227">
        <v>0</v>
      </c>
      <c r="L129" s="227">
        <v>0</v>
      </c>
      <c r="M129" s="227">
        <v>0</v>
      </c>
      <c r="N129" s="227">
        <v>0</v>
      </c>
      <c r="O129" s="229">
        <v>0</v>
      </c>
      <c r="P129" s="295">
        <v>0</v>
      </c>
      <c r="Q129" s="226">
        <v>0</v>
      </c>
      <c r="R129" s="227">
        <v>0</v>
      </c>
      <c r="S129" s="227">
        <v>0</v>
      </c>
      <c r="T129" s="227">
        <v>0</v>
      </c>
      <c r="U129" s="227">
        <v>0</v>
      </c>
      <c r="V129" s="229">
        <v>0</v>
      </c>
      <c r="W129" s="230">
        <v>0</v>
      </c>
      <c r="X129" s="295">
        <v>0</v>
      </c>
    </row>
    <row r="130" spans="1:24" ht="24" customHeight="1">
      <c r="A130" s="525"/>
      <c r="B130" s="514" t="s">
        <v>175</v>
      </c>
      <c r="C130" s="515"/>
      <c r="D130" s="237">
        <v>0</v>
      </c>
      <c r="E130" s="238">
        <v>0</v>
      </c>
      <c r="F130" s="238">
        <v>0</v>
      </c>
      <c r="G130" s="238">
        <v>0</v>
      </c>
      <c r="H130" s="238">
        <v>0</v>
      </c>
      <c r="I130" s="239">
        <v>0</v>
      </c>
      <c r="J130" s="238">
        <v>0</v>
      </c>
      <c r="K130" s="238">
        <v>0</v>
      </c>
      <c r="L130" s="238">
        <v>0</v>
      </c>
      <c r="M130" s="238">
        <v>0</v>
      </c>
      <c r="N130" s="238">
        <v>0</v>
      </c>
      <c r="O130" s="240">
        <v>0</v>
      </c>
      <c r="P130" s="299">
        <v>0</v>
      </c>
      <c r="Q130" s="237">
        <v>0</v>
      </c>
      <c r="R130" s="238">
        <v>0</v>
      </c>
      <c r="S130" s="238">
        <v>0</v>
      </c>
      <c r="T130" s="238">
        <v>0</v>
      </c>
      <c r="U130" s="238">
        <v>0</v>
      </c>
      <c r="V130" s="240">
        <v>0</v>
      </c>
      <c r="W130" s="230">
        <v>250</v>
      </c>
      <c r="X130" s="300">
        <v>250</v>
      </c>
    </row>
    <row r="131" spans="1:24" ht="24" customHeight="1">
      <c r="A131" s="523" t="s">
        <v>212</v>
      </c>
      <c r="B131" s="516" t="s">
        <v>174</v>
      </c>
      <c r="C131" s="517"/>
      <c r="D131" s="242">
        <v>0</v>
      </c>
      <c r="E131" s="243">
        <v>0</v>
      </c>
      <c r="F131" s="243">
        <v>0</v>
      </c>
      <c r="G131" s="243">
        <v>0</v>
      </c>
      <c r="H131" s="243">
        <v>0</v>
      </c>
      <c r="I131" s="244">
        <v>0</v>
      </c>
      <c r="J131" s="243">
        <v>0</v>
      </c>
      <c r="K131" s="243">
        <v>0</v>
      </c>
      <c r="L131" s="243">
        <v>0</v>
      </c>
      <c r="M131" s="243">
        <v>0</v>
      </c>
      <c r="N131" s="243">
        <v>0</v>
      </c>
      <c r="O131" s="245">
        <v>0</v>
      </c>
      <c r="P131" s="301">
        <v>0</v>
      </c>
      <c r="Q131" s="242">
        <v>0</v>
      </c>
      <c r="R131" s="243">
        <v>0</v>
      </c>
      <c r="S131" s="243">
        <v>0</v>
      </c>
      <c r="T131" s="243">
        <v>0</v>
      </c>
      <c r="U131" s="243">
        <v>0</v>
      </c>
      <c r="V131" s="246">
        <v>0</v>
      </c>
      <c r="W131" s="247">
        <v>0</v>
      </c>
      <c r="X131" s="301">
        <v>0</v>
      </c>
    </row>
    <row r="132" spans="1:24" ht="24" customHeight="1">
      <c r="A132" s="524"/>
      <c r="B132" s="518" t="s">
        <v>173</v>
      </c>
      <c r="C132" s="519"/>
      <c r="D132" s="226">
        <v>0</v>
      </c>
      <c r="E132" s="227">
        <v>0</v>
      </c>
      <c r="F132" s="227">
        <v>0</v>
      </c>
      <c r="G132" s="227">
        <v>0</v>
      </c>
      <c r="H132" s="227">
        <v>0</v>
      </c>
      <c r="I132" s="228">
        <v>0</v>
      </c>
      <c r="J132" s="227">
        <v>200</v>
      </c>
      <c r="K132" s="227">
        <v>0</v>
      </c>
      <c r="L132" s="227">
        <v>0</v>
      </c>
      <c r="M132" s="227">
        <v>0</v>
      </c>
      <c r="N132" s="227">
        <v>0</v>
      </c>
      <c r="O132" s="229">
        <v>0</v>
      </c>
      <c r="P132" s="295">
        <v>200</v>
      </c>
      <c r="Q132" s="226">
        <v>0</v>
      </c>
      <c r="R132" s="227">
        <v>0</v>
      </c>
      <c r="S132" s="227">
        <v>0</v>
      </c>
      <c r="T132" s="227">
        <v>0</v>
      </c>
      <c r="U132" s="227">
        <v>0</v>
      </c>
      <c r="V132" s="227">
        <v>0</v>
      </c>
      <c r="W132" s="230">
        <v>200</v>
      </c>
      <c r="X132" s="295">
        <v>200</v>
      </c>
    </row>
    <row r="133" spans="1:24" ht="24" customHeight="1">
      <c r="A133" s="524"/>
      <c r="B133" s="520" t="s">
        <v>199</v>
      </c>
      <c r="C133" s="521"/>
      <c r="D133" s="226">
        <v>0</v>
      </c>
      <c r="E133" s="227">
        <v>0</v>
      </c>
      <c r="F133" s="227">
        <v>0</v>
      </c>
      <c r="G133" s="227">
        <v>0</v>
      </c>
      <c r="H133" s="227">
        <v>0</v>
      </c>
      <c r="I133" s="228">
        <v>0</v>
      </c>
      <c r="J133" s="227">
        <v>0</v>
      </c>
      <c r="K133" s="227">
        <v>0</v>
      </c>
      <c r="L133" s="227">
        <v>0</v>
      </c>
      <c r="M133" s="227">
        <v>0</v>
      </c>
      <c r="N133" s="227">
        <v>0</v>
      </c>
      <c r="O133" s="229">
        <v>0</v>
      </c>
      <c r="P133" s="295">
        <v>0</v>
      </c>
      <c r="Q133" s="226">
        <v>0</v>
      </c>
      <c r="R133" s="227">
        <v>0</v>
      </c>
      <c r="S133" s="227">
        <v>0</v>
      </c>
      <c r="T133" s="227">
        <v>0</v>
      </c>
      <c r="U133" s="227">
        <v>0</v>
      </c>
      <c r="V133" s="229">
        <v>0</v>
      </c>
      <c r="W133" s="230">
        <v>0</v>
      </c>
      <c r="X133" s="295">
        <v>0</v>
      </c>
    </row>
    <row r="134" spans="1:24" ht="24" customHeight="1">
      <c r="A134" s="524"/>
      <c r="B134" s="522"/>
      <c r="C134" s="296" t="s">
        <v>177</v>
      </c>
      <c r="D134" s="226">
        <v>0</v>
      </c>
      <c r="E134" s="227">
        <v>0</v>
      </c>
      <c r="F134" s="227">
        <v>0</v>
      </c>
      <c r="G134" s="227">
        <v>0</v>
      </c>
      <c r="H134" s="227">
        <v>0</v>
      </c>
      <c r="I134" s="228">
        <v>0</v>
      </c>
      <c r="J134" s="227">
        <v>0</v>
      </c>
      <c r="K134" s="227">
        <v>0</v>
      </c>
      <c r="L134" s="227">
        <v>0</v>
      </c>
      <c r="M134" s="227">
        <v>0</v>
      </c>
      <c r="N134" s="227">
        <v>0</v>
      </c>
      <c r="O134" s="229">
        <v>0</v>
      </c>
      <c r="P134" s="295">
        <v>0</v>
      </c>
      <c r="Q134" s="226">
        <v>0</v>
      </c>
      <c r="R134" s="227">
        <v>0</v>
      </c>
      <c r="S134" s="227">
        <v>0</v>
      </c>
      <c r="T134" s="227">
        <v>0</v>
      </c>
      <c r="U134" s="227">
        <v>0</v>
      </c>
      <c r="V134" s="229">
        <v>0</v>
      </c>
      <c r="W134" s="230">
        <v>0</v>
      </c>
      <c r="X134" s="295">
        <v>0</v>
      </c>
    </row>
    <row r="135" spans="1:24" ht="24" customHeight="1">
      <c r="A135" s="524"/>
      <c r="B135" s="522"/>
      <c r="C135" s="296" t="s">
        <v>172</v>
      </c>
      <c r="D135" s="226">
        <v>0</v>
      </c>
      <c r="E135" s="227">
        <v>0</v>
      </c>
      <c r="F135" s="227">
        <v>0</v>
      </c>
      <c r="G135" s="227">
        <v>0</v>
      </c>
      <c r="H135" s="227">
        <v>0</v>
      </c>
      <c r="I135" s="228">
        <v>0</v>
      </c>
      <c r="J135" s="227">
        <v>0</v>
      </c>
      <c r="K135" s="227">
        <v>0</v>
      </c>
      <c r="L135" s="227">
        <v>0</v>
      </c>
      <c r="M135" s="227">
        <v>0</v>
      </c>
      <c r="N135" s="227">
        <v>0</v>
      </c>
      <c r="O135" s="229">
        <v>0</v>
      </c>
      <c r="P135" s="295">
        <v>0</v>
      </c>
      <c r="Q135" s="226">
        <v>0</v>
      </c>
      <c r="R135" s="227">
        <v>0</v>
      </c>
      <c r="S135" s="227">
        <v>0</v>
      </c>
      <c r="T135" s="227">
        <v>0</v>
      </c>
      <c r="U135" s="227">
        <v>0</v>
      </c>
      <c r="V135" s="229">
        <v>0</v>
      </c>
      <c r="W135" s="230">
        <v>0</v>
      </c>
      <c r="X135" s="295">
        <v>0</v>
      </c>
    </row>
    <row r="136" spans="1:24" ht="24" customHeight="1">
      <c r="A136" s="524"/>
      <c r="B136" s="522"/>
      <c r="C136" s="296" t="s">
        <v>176</v>
      </c>
      <c r="D136" s="226">
        <v>0</v>
      </c>
      <c r="E136" s="227">
        <v>0</v>
      </c>
      <c r="F136" s="227">
        <v>0</v>
      </c>
      <c r="G136" s="227">
        <v>0</v>
      </c>
      <c r="H136" s="227">
        <v>0</v>
      </c>
      <c r="I136" s="228">
        <v>0</v>
      </c>
      <c r="J136" s="227">
        <v>0</v>
      </c>
      <c r="K136" s="227">
        <v>0</v>
      </c>
      <c r="L136" s="227">
        <v>0</v>
      </c>
      <c r="M136" s="227">
        <v>0</v>
      </c>
      <c r="N136" s="227">
        <v>0</v>
      </c>
      <c r="O136" s="229">
        <v>0</v>
      </c>
      <c r="P136" s="295">
        <v>0</v>
      </c>
      <c r="Q136" s="226">
        <v>0</v>
      </c>
      <c r="R136" s="227">
        <v>0</v>
      </c>
      <c r="S136" s="227">
        <v>0</v>
      </c>
      <c r="T136" s="227">
        <v>0</v>
      </c>
      <c r="U136" s="227">
        <v>0</v>
      </c>
      <c r="V136" s="229">
        <v>0</v>
      </c>
      <c r="W136" s="230">
        <v>0</v>
      </c>
      <c r="X136" s="295">
        <v>0</v>
      </c>
    </row>
    <row r="137" spans="1:24" ht="24" customHeight="1">
      <c r="A137" s="524"/>
      <c r="B137" s="522"/>
      <c r="C137" s="296" t="s">
        <v>171</v>
      </c>
      <c r="D137" s="226">
        <v>0</v>
      </c>
      <c r="E137" s="227">
        <v>0</v>
      </c>
      <c r="F137" s="227">
        <v>0</v>
      </c>
      <c r="G137" s="227">
        <v>0</v>
      </c>
      <c r="H137" s="227">
        <v>0</v>
      </c>
      <c r="I137" s="228">
        <v>0</v>
      </c>
      <c r="J137" s="227">
        <v>0</v>
      </c>
      <c r="K137" s="227">
        <v>0</v>
      </c>
      <c r="L137" s="227">
        <v>0</v>
      </c>
      <c r="M137" s="227">
        <v>0</v>
      </c>
      <c r="N137" s="227">
        <v>0</v>
      </c>
      <c r="O137" s="229">
        <v>0</v>
      </c>
      <c r="P137" s="295">
        <v>0</v>
      </c>
      <c r="Q137" s="226">
        <v>0</v>
      </c>
      <c r="R137" s="227">
        <v>0</v>
      </c>
      <c r="S137" s="227">
        <v>0</v>
      </c>
      <c r="T137" s="227">
        <v>0</v>
      </c>
      <c r="U137" s="227">
        <v>0</v>
      </c>
      <c r="V137" s="229">
        <v>0</v>
      </c>
      <c r="W137" s="230">
        <v>0</v>
      </c>
      <c r="X137" s="295">
        <v>0</v>
      </c>
    </row>
    <row r="138" spans="1:24" ht="24" customHeight="1">
      <c r="A138" s="524"/>
      <c r="B138" s="518" t="s">
        <v>198</v>
      </c>
      <c r="C138" s="519"/>
      <c r="D138" s="226">
        <v>0</v>
      </c>
      <c r="E138" s="227">
        <v>0</v>
      </c>
      <c r="F138" s="227">
        <v>0</v>
      </c>
      <c r="G138" s="227">
        <v>0</v>
      </c>
      <c r="H138" s="227">
        <v>0</v>
      </c>
      <c r="I138" s="228">
        <v>0</v>
      </c>
      <c r="J138" s="227">
        <v>0</v>
      </c>
      <c r="K138" s="227">
        <v>0</v>
      </c>
      <c r="L138" s="227">
        <v>0</v>
      </c>
      <c r="M138" s="227">
        <v>0</v>
      </c>
      <c r="N138" s="227">
        <v>0</v>
      </c>
      <c r="O138" s="229">
        <v>0</v>
      </c>
      <c r="P138" s="295">
        <v>0</v>
      </c>
      <c r="Q138" s="226">
        <v>0</v>
      </c>
      <c r="R138" s="227">
        <v>0</v>
      </c>
      <c r="S138" s="227">
        <v>0</v>
      </c>
      <c r="T138" s="227">
        <v>0</v>
      </c>
      <c r="U138" s="227">
        <v>0</v>
      </c>
      <c r="V138" s="229">
        <v>0</v>
      </c>
      <c r="W138" s="230">
        <v>0</v>
      </c>
      <c r="X138" s="295">
        <v>0</v>
      </c>
    </row>
    <row r="139" spans="1:24" ht="24" customHeight="1">
      <c r="A139" s="525"/>
      <c r="B139" s="514" t="s">
        <v>175</v>
      </c>
      <c r="C139" s="515"/>
      <c r="D139" s="237">
        <v>0</v>
      </c>
      <c r="E139" s="238">
        <v>0</v>
      </c>
      <c r="F139" s="238">
        <v>0</v>
      </c>
      <c r="G139" s="238">
        <v>0</v>
      </c>
      <c r="H139" s="238">
        <v>0</v>
      </c>
      <c r="I139" s="239">
        <v>0</v>
      </c>
      <c r="J139" s="238">
        <v>0</v>
      </c>
      <c r="K139" s="238">
        <v>0</v>
      </c>
      <c r="L139" s="238">
        <v>0</v>
      </c>
      <c r="M139" s="238">
        <v>0</v>
      </c>
      <c r="N139" s="238">
        <v>0</v>
      </c>
      <c r="O139" s="240">
        <v>0</v>
      </c>
      <c r="P139" s="299">
        <v>0</v>
      </c>
      <c r="Q139" s="237">
        <v>0</v>
      </c>
      <c r="R139" s="238">
        <v>0</v>
      </c>
      <c r="S139" s="238">
        <v>0</v>
      </c>
      <c r="T139" s="238">
        <v>0</v>
      </c>
      <c r="U139" s="238">
        <v>0</v>
      </c>
      <c r="V139" s="240">
        <v>0</v>
      </c>
      <c r="W139" s="241">
        <v>0</v>
      </c>
      <c r="X139" s="300">
        <v>0</v>
      </c>
    </row>
    <row r="140" spans="1:24" ht="24" customHeight="1">
      <c r="A140" s="523" t="s">
        <v>213</v>
      </c>
      <c r="B140" s="516" t="s">
        <v>174</v>
      </c>
      <c r="C140" s="517"/>
      <c r="D140" s="242">
        <v>0</v>
      </c>
      <c r="E140" s="243">
        <v>0</v>
      </c>
      <c r="F140" s="243">
        <v>0</v>
      </c>
      <c r="G140" s="243">
        <v>0</v>
      </c>
      <c r="H140" s="243">
        <v>0</v>
      </c>
      <c r="I140" s="244">
        <v>0</v>
      </c>
      <c r="J140" s="243">
        <v>0</v>
      </c>
      <c r="K140" s="243">
        <v>0</v>
      </c>
      <c r="L140" s="243">
        <v>200</v>
      </c>
      <c r="M140" s="243">
        <v>0</v>
      </c>
      <c r="N140" s="243">
        <v>0</v>
      </c>
      <c r="O140" s="245">
        <v>0</v>
      </c>
      <c r="P140" s="301">
        <v>200</v>
      </c>
      <c r="Q140" s="242">
        <v>0</v>
      </c>
      <c r="R140" s="243">
        <v>0</v>
      </c>
      <c r="S140" s="243">
        <v>0</v>
      </c>
      <c r="T140" s="243">
        <v>0</v>
      </c>
      <c r="U140" s="243">
        <v>0</v>
      </c>
      <c r="V140" s="246">
        <v>0</v>
      </c>
      <c r="W140" s="247">
        <v>150</v>
      </c>
      <c r="X140" s="301">
        <v>150</v>
      </c>
    </row>
    <row r="141" spans="1:24" ht="24" customHeight="1">
      <c r="A141" s="524"/>
      <c r="B141" s="518" t="s">
        <v>173</v>
      </c>
      <c r="C141" s="519"/>
      <c r="D141" s="226">
        <v>0</v>
      </c>
      <c r="E141" s="227">
        <v>0</v>
      </c>
      <c r="F141" s="227">
        <v>0</v>
      </c>
      <c r="G141" s="227">
        <v>0</v>
      </c>
      <c r="H141" s="227">
        <v>0</v>
      </c>
      <c r="I141" s="228">
        <v>0</v>
      </c>
      <c r="J141" s="227">
        <v>50</v>
      </c>
      <c r="K141" s="227">
        <v>0</v>
      </c>
      <c r="L141" s="227">
        <v>0</v>
      </c>
      <c r="M141" s="227">
        <v>0</v>
      </c>
      <c r="N141" s="227">
        <v>0</v>
      </c>
      <c r="O141" s="229">
        <v>0</v>
      </c>
      <c r="P141" s="295">
        <v>50</v>
      </c>
      <c r="Q141" s="226">
        <v>200</v>
      </c>
      <c r="R141" s="227">
        <v>0</v>
      </c>
      <c r="S141" s="227">
        <v>0</v>
      </c>
      <c r="T141" s="227">
        <v>0</v>
      </c>
      <c r="U141" s="227">
        <v>0</v>
      </c>
      <c r="V141" s="227">
        <v>0</v>
      </c>
      <c r="W141" s="230">
        <v>100</v>
      </c>
      <c r="X141" s="295">
        <v>300</v>
      </c>
    </row>
    <row r="142" spans="1:24" ht="24" customHeight="1">
      <c r="A142" s="524"/>
      <c r="B142" s="520" t="s">
        <v>199</v>
      </c>
      <c r="C142" s="521"/>
      <c r="D142" s="226">
        <v>0</v>
      </c>
      <c r="E142" s="227">
        <v>0</v>
      </c>
      <c r="F142" s="227">
        <v>0</v>
      </c>
      <c r="G142" s="227">
        <v>0</v>
      </c>
      <c r="H142" s="227">
        <v>0</v>
      </c>
      <c r="I142" s="228">
        <v>100</v>
      </c>
      <c r="J142" s="227">
        <v>0</v>
      </c>
      <c r="K142" s="227">
        <v>0</v>
      </c>
      <c r="L142" s="227">
        <v>100</v>
      </c>
      <c r="M142" s="227">
        <v>0</v>
      </c>
      <c r="N142" s="227">
        <v>0</v>
      </c>
      <c r="O142" s="229">
        <v>0</v>
      </c>
      <c r="P142" s="295">
        <v>200</v>
      </c>
      <c r="Q142" s="226">
        <v>0</v>
      </c>
      <c r="R142" s="227">
        <v>0</v>
      </c>
      <c r="S142" s="227">
        <v>0</v>
      </c>
      <c r="T142" s="227">
        <v>0</v>
      </c>
      <c r="U142" s="227">
        <v>0</v>
      </c>
      <c r="V142" s="229">
        <v>200</v>
      </c>
      <c r="W142" s="230">
        <v>100</v>
      </c>
      <c r="X142" s="295">
        <v>300</v>
      </c>
    </row>
    <row r="143" spans="1:24" ht="24" customHeight="1">
      <c r="A143" s="524"/>
      <c r="B143" s="522"/>
      <c r="C143" s="296" t="s">
        <v>177</v>
      </c>
      <c r="D143" s="226">
        <v>0</v>
      </c>
      <c r="E143" s="227">
        <v>0</v>
      </c>
      <c r="F143" s="227">
        <v>0</v>
      </c>
      <c r="G143" s="227">
        <v>0</v>
      </c>
      <c r="H143" s="227">
        <v>0</v>
      </c>
      <c r="I143" s="228">
        <v>0</v>
      </c>
      <c r="J143" s="227">
        <v>0</v>
      </c>
      <c r="K143" s="227">
        <v>0</v>
      </c>
      <c r="L143" s="227">
        <v>0</v>
      </c>
      <c r="M143" s="227">
        <v>0</v>
      </c>
      <c r="N143" s="227">
        <v>0</v>
      </c>
      <c r="O143" s="229">
        <v>0</v>
      </c>
      <c r="P143" s="295">
        <v>0</v>
      </c>
      <c r="Q143" s="226">
        <v>0</v>
      </c>
      <c r="R143" s="227">
        <v>0</v>
      </c>
      <c r="S143" s="227">
        <v>0</v>
      </c>
      <c r="T143" s="227">
        <v>0</v>
      </c>
      <c r="U143" s="227">
        <v>0</v>
      </c>
      <c r="V143" s="229">
        <v>0</v>
      </c>
      <c r="W143" s="230">
        <v>0</v>
      </c>
      <c r="X143" s="295">
        <v>0</v>
      </c>
    </row>
    <row r="144" spans="1:24" ht="24" customHeight="1">
      <c r="A144" s="524"/>
      <c r="B144" s="522"/>
      <c r="C144" s="296" t="s">
        <v>172</v>
      </c>
      <c r="D144" s="226">
        <v>0</v>
      </c>
      <c r="E144" s="227">
        <v>0</v>
      </c>
      <c r="F144" s="227">
        <v>0</v>
      </c>
      <c r="G144" s="227">
        <v>0</v>
      </c>
      <c r="H144" s="227">
        <v>0</v>
      </c>
      <c r="I144" s="227">
        <v>100</v>
      </c>
      <c r="J144" s="227">
        <v>0</v>
      </c>
      <c r="K144" s="227">
        <v>0</v>
      </c>
      <c r="L144" s="227">
        <v>100</v>
      </c>
      <c r="M144" s="227">
        <v>0</v>
      </c>
      <c r="N144" s="227">
        <v>0</v>
      </c>
      <c r="O144" s="229">
        <v>0</v>
      </c>
      <c r="P144" s="295">
        <v>200</v>
      </c>
      <c r="Q144" s="226">
        <v>0</v>
      </c>
      <c r="R144" s="227">
        <v>0</v>
      </c>
      <c r="S144" s="227">
        <v>0</v>
      </c>
      <c r="T144" s="227">
        <v>0</v>
      </c>
      <c r="U144" s="227">
        <v>0</v>
      </c>
      <c r="V144" s="229">
        <v>0</v>
      </c>
      <c r="W144" s="230">
        <v>0</v>
      </c>
      <c r="X144" s="295">
        <v>0</v>
      </c>
    </row>
    <row r="145" spans="1:24" ht="24" customHeight="1">
      <c r="A145" s="524"/>
      <c r="B145" s="522"/>
      <c r="C145" s="296" t="s">
        <v>176</v>
      </c>
      <c r="D145" s="226">
        <v>0</v>
      </c>
      <c r="E145" s="227">
        <v>0</v>
      </c>
      <c r="F145" s="227">
        <v>0</v>
      </c>
      <c r="G145" s="227">
        <v>0</v>
      </c>
      <c r="H145" s="227">
        <v>0</v>
      </c>
      <c r="I145" s="228">
        <v>0</v>
      </c>
      <c r="J145" s="227">
        <v>0</v>
      </c>
      <c r="K145" s="227">
        <v>0</v>
      </c>
      <c r="L145" s="227">
        <v>0</v>
      </c>
      <c r="M145" s="227">
        <v>0</v>
      </c>
      <c r="N145" s="227">
        <v>0</v>
      </c>
      <c r="O145" s="229">
        <v>0</v>
      </c>
      <c r="P145" s="295">
        <v>0</v>
      </c>
      <c r="Q145" s="226">
        <v>0</v>
      </c>
      <c r="R145" s="227">
        <v>0</v>
      </c>
      <c r="S145" s="227">
        <v>0</v>
      </c>
      <c r="T145" s="227">
        <v>0</v>
      </c>
      <c r="U145" s="227">
        <v>0</v>
      </c>
      <c r="V145" s="229">
        <v>0</v>
      </c>
      <c r="W145" s="230">
        <v>0</v>
      </c>
      <c r="X145" s="295">
        <v>0</v>
      </c>
    </row>
    <row r="146" spans="1:24" ht="24" customHeight="1">
      <c r="A146" s="524"/>
      <c r="B146" s="522"/>
      <c r="C146" s="296" t="s">
        <v>171</v>
      </c>
      <c r="D146" s="226">
        <v>0</v>
      </c>
      <c r="E146" s="227">
        <v>0</v>
      </c>
      <c r="F146" s="227">
        <v>0</v>
      </c>
      <c r="G146" s="227">
        <v>0</v>
      </c>
      <c r="H146" s="227">
        <v>0</v>
      </c>
      <c r="I146" s="228">
        <v>0</v>
      </c>
      <c r="J146" s="227">
        <v>0</v>
      </c>
      <c r="K146" s="227">
        <v>0</v>
      </c>
      <c r="L146" s="227"/>
      <c r="M146" s="227">
        <v>0</v>
      </c>
      <c r="N146" s="227">
        <v>0</v>
      </c>
      <c r="O146" s="229">
        <v>0</v>
      </c>
      <c r="P146" s="295">
        <v>0</v>
      </c>
      <c r="Q146" s="226">
        <v>0</v>
      </c>
      <c r="R146" s="227">
        <v>0</v>
      </c>
      <c r="S146" s="227">
        <v>0</v>
      </c>
      <c r="T146" s="227">
        <v>0</v>
      </c>
      <c r="U146" s="227">
        <v>0</v>
      </c>
      <c r="V146" s="229">
        <v>200</v>
      </c>
      <c r="W146" s="229">
        <v>100</v>
      </c>
      <c r="X146" s="295">
        <v>300</v>
      </c>
    </row>
    <row r="147" spans="1:24" ht="24" customHeight="1">
      <c r="A147" s="524"/>
      <c r="B147" s="518" t="s">
        <v>198</v>
      </c>
      <c r="C147" s="519"/>
      <c r="D147" s="226">
        <v>0</v>
      </c>
      <c r="E147" s="227">
        <v>0</v>
      </c>
      <c r="F147" s="227">
        <v>0</v>
      </c>
      <c r="G147" s="227">
        <v>0</v>
      </c>
      <c r="H147" s="227">
        <v>0</v>
      </c>
      <c r="I147" s="228">
        <v>0</v>
      </c>
      <c r="J147" s="227">
        <v>0</v>
      </c>
      <c r="K147" s="227">
        <v>0</v>
      </c>
      <c r="L147" s="227">
        <v>0</v>
      </c>
      <c r="M147" s="227">
        <v>0</v>
      </c>
      <c r="N147" s="227">
        <v>0</v>
      </c>
      <c r="O147" s="229">
        <v>0</v>
      </c>
      <c r="P147" s="295">
        <v>0</v>
      </c>
      <c r="Q147" s="226">
        <v>0</v>
      </c>
      <c r="R147" s="227">
        <v>0</v>
      </c>
      <c r="S147" s="227">
        <v>0</v>
      </c>
      <c r="T147" s="227">
        <v>0</v>
      </c>
      <c r="U147" s="227">
        <v>0</v>
      </c>
      <c r="V147" s="229">
        <v>0</v>
      </c>
      <c r="W147" s="230">
        <v>0</v>
      </c>
      <c r="X147" s="295">
        <v>0</v>
      </c>
    </row>
    <row r="148" spans="1:24" ht="24" customHeight="1">
      <c r="A148" s="525"/>
      <c r="B148" s="514" t="s">
        <v>175</v>
      </c>
      <c r="C148" s="515"/>
      <c r="D148" s="237">
        <v>0</v>
      </c>
      <c r="E148" s="238">
        <v>0</v>
      </c>
      <c r="F148" s="238">
        <v>0</v>
      </c>
      <c r="G148" s="238">
        <v>0</v>
      </c>
      <c r="H148" s="238">
        <v>0</v>
      </c>
      <c r="I148" s="239">
        <v>0</v>
      </c>
      <c r="J148" s="238">
        <v>0</v>
      </c>
      <c r="K148" s="238">
        <v>0</v>
      </c>
      <c r="L148" s="238">
        <v>0</v>
      </c>
      <c r="M148" s="238">
        <v>0</v>
      </c>
      <c r="N148" s="238">
        <v>0</v>
      </c>
      <c r="O148" s="240">
        <v>0</v>
      </c>
      <c r="P148" s="299">
        <v>0</v>
      </c>
      <c r="Q148" s="237">
        <v>0</v>
      </c>
      <c r="R148" s="238">
        <v>0</v>
      </c>
      <c r="S148" s="238">
        <v>0</v>
      </c>
      <c r="T148" s="238">
        <v>0</v>
      </c>
      <c r="U148" s="238">
        <v>0</v>
      </c>
      <c r="V148" s="240">
        <v>0</v>
      </c>
      <c r="W148" s="241">
        <v>0</v>
      </c>
      <c r="X148" s="300">
        <v>0</v>
      </c>
    </row>
    <row r="149" spans="1:24" ht="24" customHeight="1">
      <c r="A149" s="523" t="s">
        <v>214</v>
      </c>
      <c r="B149" s="516" t="s">
        <v>174</v>
      </c>
      <c r="C149" s="517"/>
      <c r="D149" s="242">
        <v>0</v>
      </c>
      <c r="E149" s="243">
        <v>0</v>
      </c>
      <c r="F149" s="243">
        <v>0</v>
      </c>
      <c r="G149" s="243">
        <v>0</v>
      </c>
      <c r="H149" s="243">
        <v>0</v>
      </c>
      <c r="I149" s="244">
        <v>0</v>
      </c>
      <c r="J149" s="243">
        <v>0</v>
      </c>
      <c r="K149" s="243">
        <v>110</v>
      </c>
      <c r="L149" s="243">
        <v>0</v>
      </c>
      <c r="M149" s="243">
        <v>0</v>
      </c>
      <c r="N149" s="243">
        <v>0</v>
      </c>
      <c r="O149" s="245">
        <v>0</v>
      </c>
      <c r="P149" s="301">
        <v>110</v>
      </c>
      <c r="Q149" s="242">
        <v>0</v>
      </c>
      <c r="R149" s="243">
        <v>0</v>
      </c>
      <c r="S149" s="243">
        <v>0</v>
      </c>
      <c r="T149" s="243">
        <v>0</v>
      </c>
      <c r="U149" s="243">
        <v>0</v>
      </c>
      <c r="V149" s="246">
        <v>0</v>
      </c>
      <c r="W149" s="247">
        <v>150</v>
      </c>
      <c r="X149" s="301">
        <v>150</v>
      </c>
    </row>
    <row r="150" spans="1:24" ht="24" customHeight="1">
      <c r="A150" s="524"/>
      <c r="B150" s="518" t="s">
        <v>173</v>
      </c>
      <c r="C150" s="519"/>
      <c r="D150" s="226">
        <v>0</v>
      </c>
      <c r="E150" s="227">
        <v>0</v>
      </c>
      <c r="F150" s="227">
        <v>0</v>
      </c>
      <c r="G150" s="227">
        <v>0</v>
      </c>
      <c r="H150" s="227">
        <v>0</v>
      </c>
      <c r="I150" s="228">
        <v>0</v>
      </c>
      <c r="J150" s="227">
        <v>150</v>
      </c>
      <c r="K150" s="227">
        <v>0</v>
      </c>
      <c r="L150" s="227">
        <v>0</v>
      </c>
      <c r="M150" s="227">
        <v>0</v>
      </c>
      <c r="N150" s="227">
        <v>0</v>
      </c>
      <c r="O150" s="229">
        <v>0</v>
      </c>
      <c r="P150" s="295">
        <v>150</v>
      </c>
      <c r="Q150" s="226">
        <v>0</v>
      </c>
      <c r="R150" s="227">
        <v>0</v>
      </c>
      <c r="S150" s="227">
        <v>0</v>
      </c>
      <c r="T150" s="227">
        <v>0</v>
      </c>
      <c r="U150" s="227">
        <v>0</v>
      </c>
      <c r="V150" s="227">
        <v>0</v>
      </c>
      <c r="W150" s="230">
        <v>150</v>
      </c>
      <c r="X150" s="295">
        <v>150</v>
      </c>
    </row>
    <row r="151" spans="1:24" ht="24" customHeight="1">
      <c r="A151" s="524"/>
      <c r="B151" s="520" t="s">
        <v>199</v>
      </c>
      <c r="C151" s="521"/>
      <c r="D151" s="226">
        <v>0</v>
      </c>
      <c r="E151" s="227">
        <v>0</v>
      </c>
      <c r="F151" s="227">
        <v>0</v>
      </c>
      <c r="G151" s="227">
        <v>0</v>
      </c>
      <c r="H151" s="227">
        <v>0</v>
      </c>
      <c r="I151" s="228">
        <v>0</v>
      </c>
      <c r="J151" s="227">
        <v>0</v>
      </c>
      <c r="K151" s="227">
        <v>0</v>
      </c>
      <c r="L151" s="227">
        <v>0</v>
      </c>
      <c r="M151" s="227">
        <v>0</v>
      </c>
      <c r="N151" s="227">
        <v>0</v>
      </c>
      <c r="O151" s="229">
        <v>0</v>
      </c>
      <c r="P151" s="295">
        <v>0</v>
      </c>
      <c r="Q151" s="226">
        <v>0</v>
      </c>
      <c r="R151" s="227">
        <v>0</v>
      </c>
      <c r="S151" s="227">
        <v>0</v>
      </c>
      <c r="T151" s="227">
        <v>0</v>
      </c>
      <c r="U151" s="227">
        <v>0</v>
      </c>
      <c r="V151" s="229">
        <v>0</v>
      </c>
      <c r="W151" s="230">
        <v>0</v>
      </c>
      <c r="X151" s="295">
        <v>0</v>
      </c>
    </row>
    <row r="152" spans="1:24" ht="24" customHeight="1">
      <c r="A152" s="524"/>
      <c r="B152" s="522"/>
      <c r="C152" s="296" t="s">
        <v>177</v>
      </c>
      <c r="D152" s="226">
        <v>0</v>
      </c>
      <c r="E152" s="227">
        <v>0</v>
      </c>
      <c r="F152" s="227">
        <v>0</v>
      </c>
      <c r="G152" s="227">
        <v>0</v>
      </c>
      <c r="H152" s="227">
        <v>0</v>
      </c>
      <c r="I152" s="228">
        <v>0</v>
      </c>
      <c r="J152" s="227">
        <v>0</v>
      </c>
      <c r="K152" s="227">
        <v>0</v>
      </c>
      <c r="L152" s="227">
        <v>0</v>
      </c>
      <c r="M152" s="227">
        <v>0</v>
      </c>
      <c r="N152" s="227">
        <v>0</v>
      </c>
      <c r="O152" s="229">
        <v>0</v>
      </c>
      <c r="P152" s="295">
        <v>0</v>
      </c>
      <c r="Q152" s="226">
        <v>0</v>
      </c>
      <c r="R152" s="227">
        <v>0</v>
      </c>
      <c r="S152" s="227">
        <v>0</v>
      </c>
      <c r="T152" s="227">
        <v>0</v>
      </c>
      <c r="U152" s="227">
        <v>0</v>
      </c>
      <c r="V152" s="229">
        <v>0</v>
      </c>
      <c r="W152" s="230">
        <v>0</v>
      </c>
      <c r="X152" s="295">
        <v>0</v>
      </c>
    </row>
    <row r="153" spans="1:24" ht="24" customHeight="1">
      <c r="A153" s="524"/>
      <c r="B153" s="522"/>
      <c r="C153" s="296" t="s">
        <v>172</v>
      </c>
      <c r="D153" s="226">
        <v>0</v>
      </c>
      <c r="E153" s="227">
        <v>0</v>
      </c>
      <c r="F153" s="227">
        <v>0</v>
      </c>
      <c r="G153" s="227">
        <v>0</v>
      </c>
      <c r="H153" s="227">
        <v>0</v>
      </c>
      <c r="I153" s="228">
        <v>0</v>
      </c>
      <c r="J153" s="227">
        <v>0</v>
      </c>
      <c r="K153" s="227">
        <v>0</v>
      </c>
      <c r="L153" s="227">
        <v>0</v>
      </c>
      <c r="M153" s="227">
        <v>0</v>
      </c>
      <c r="N153" s="227">
        <v>0</v>
      </c>
      <c r="O153" s="229">
        <v>0</v>
      </c>
      <c r="P153" s="295">
        <v>0</v>
      </c>
      <c r="Q153" s="226">
        <v>0</v>
      </c>
      <c r="R153" s="227">
        <v>0</v>
      </c>
      <c r="S153" s="227">
        <v>0</v>
      </c>
      <c r="T153" s="227">
        <v>0</v>
      </c>
      <c r="U153" s="227">
        <v>0</v>
      </c>
      <c r="V153" s="229">
        <v>0</v>
      </c>
      <c r="W153" s="230">
        <v>0</v>
      </c>
      <c r="X153" s="295">
        <v>0</v>
      </c>
    </row>
    <row r="154" spans="1:24" ht="24" customHeight="1">
      <c r="A154" s="524"/>
      <c r="B154" s="522"/>
      <c r="C154" s="296" t="s">
        <v>176</v>
      </c>
      <c r="D154" s="226">
        <v>0</v>
      </c>
      <c r="E154" s="227">
        <v>0</v>
      </c>
      <c r="F154" s="227">
        <v>0</v>
      </c>
      <c r="G154" s="227">
        <v>0</v>
      </c>
      <c r="H154" s="227">
        <v>0</v>
      </c>
      <c r="I154" s="228">
        <v>0</v>
      </c>
      <c r="J154" s="227">
        <v>0</v>
      </c>
      <c r="K154" s="227">
        <v>0</v>
      </c>
      <c r="L154" s="227">
        <v>0</v>
      </c>
      <c r="M154" s="227">
        <v>0</v>
      </c>
      <c r="N154" s="227">
        <v>0</v>
      </c>
      <c r="O154" s="229">
        <v>0</v>
      </c>
      <c r="P154" s="295">
        <v>0</v>
      </c>
      <c r="Q154" s="226">
        <v>0</v>
      </c>
      <c r="R154" s="227">
        <v>0</v>
      </c>
      <c r="S154" s="227">
        <v>0</v>
      </c>
      <c r="T154" s="227">
        <v>0</v>
      </c>
      <c r="U154" s="227">
        <v>0</v>
      </c>
      <c r="V154" s="229">
        <v>0</v>
      </c>
      <c r="W154" s="230">
        <v>0</v>
      </c>
      <c r="X154" s="295">
        <v>0</v>
      </c>
    </row>
    <row r="155" spans="1:24" ht="24" customHeight="1">
      <c r="A155" s="524"/>
      <c r="B155" s="522"/>
      <c r="C155" s="296" t="s">
        <v>171</v>
      </c>
      <c r="D155" s="226">
        <v>0</v>
      </c>
      <c r="E155" s="227">
        <v>0</v>
      </c>
      <c r="F155" s="227">
        <v>0</v>
      </c>
      <c r="G155" s="227">
        <v>0</v>
      </c>
      <c r="H155" s="227">
        <v>0</v>
      </c>
      <c r="I155" s="228">
        <v>0</v>
      </c>
      <c r="J155" s="227">
        <v>0</v>
      </c>
      <c r="K155" s="227">
        <v>0</v>
      </c>
      <c r="L155" s="227">
        <v>0</v>
      </c>
      <c r="M155" s="227">
        <v>0</v>
      </c>
      <c r="N155" s="227">
        <v>0</v>
      </c>
      <c r="O155" s="229">
        <v>0</v>
      </c>
      <c r="P155" s="295">
        <v>0</v>
      </c>
      <c r="Q155" s="226">
        <v>0</v>
      </c>
      <c r="R155" s="227">
        <v>0</v>
      </c>
      <c r="S155" s="227">
        <v>0</v>
      </c>
      <c r="T155" s="227">
        <v>0</v>
      </c>
      <c r="U155" s="227">
        <v>0</v>
      </c>
      <c r="V155" s="229">
        <v>0</v>
      </c>
      <c r="W155" s="230">
        <v>0</v>
      </c>
      <c r="X155" s="295">
        <v>0</v>
      </c>
    </row>
    <row r="156" spans="1:24" ht="24" customHeight="1">
      <c r="A156" s="524"/>
      <c r="B156" s="518" t="s">
        <v>198</v>
      </c>
      <c r="C156" s="519"/>
      <c r="D156" s="226">
        <v>0</v>
      </c>
      <c r="E156" s="227">
        <v>0</v>
      </c>
      <c r="F156" s="227">
        <v>0</v>
      </c>
      <c r="G156" s="227">
        <v>0</v>
      </c>
      <c r="H156" s="227">
        <v>0</v>
      </c>
      <c r="I156" s="228">
        <v>0</v>
      </c>
      <c r="J156" s="227">
        <v>0</v>
      </c>
      <c r="K156" s="227">
        <v>0</v>
      </c>
      <c r="L156" s="227">
        <v>0</v>
      </c>
      <c r="M156" s="227">
        <v>0</v>
      </c>
      <c r="N156" s="227">
        <v>0</v>
      </c>
      <c r="O156" s="229">
        <v>0</v>
      </c>
      <c r="P156" s="295">
        <v>0</v>
      </c>
      <c r="Q156" s="226">
        <v>0</v>
      </c>
      <c r="R156" s="227">
        <v>0</v>
      </c>
      <c r="S156" s="227">
        <v>0</v>
      </c>
      <c r="T156" s="227">
        <v>0</v>
      </c>
      <c r="U156" s="227">
        <v>0</v>
      </c>
      <c r="V156" s="229">
        <v>0</v>
      </c>
      <c r="W156" s="230">
        <v>0</v>
      </c>
      <c r="X156" s="295">
        <v>0</v>
      </c>
    </row>
    <row r="157" spans="1:24" ht="24" customHeight="1">
      <c r="A157" s="525"/>
      <c r="B157" s="514" t="s">
        <v>175</v>
      </c>
      <c r="C157" s="515"/>
      <c r="D157" s="237">
        <v>0</v>
      </c>
      <c r="E157" s="238">
        <v>0</v>
      </c>
      <c r="F157" s="238">
        <v>0</v>
      </c>
      <c r="G157" s="238">
        <v>0</v>
      </c>
      <c r="H157" s="238">
        <v>0</v>
      </c>
      <c r="I157" s="239">
        <v>0</v>
      </c>
      <c r="J157" s="238">
        <v>0</v>
      </c>
      <c r="K157" s="238">
        <v>0</v>
      </c>
      <c r="L157" s="238">
        <v>0</v>
      </c>
      <c r="M157" s="238">
        <v>0</v>
      </c>
      <c r="N157" s="238">
        <v>0</v>
      </c>
      <c r="O157" s="240">
        <v>0</v>
      </c>
      <c r="P157" s="299">
        <v>0</v>
      </c>
      <c r="Q157" s="237">
        <v>0</v>
      </c>
      <c r="R157" s="238">
        <v>0</v>
      </c>
      <c r="S157" s="238">
        <v>0</v>
      </c>
      <c r="T157" s="238">
        <v>0</v>
      </c>
      <c r="U157" s="238">
        <v>0</v>
      </c>
      <c r="V157" s="240">
        <v>0</v>
      </c>
      <c r="W157" s="241">
        <v>0</v>
      </c>
      <c r="X157" s="300">
        <v>0</v>
      </c>
    </row>
    <row r="158" spans="1:24" ht="24" customHeight="1">
      <c r="A158" s="523" t="s">
        <v>307</v>
      </c>
      <c r="B158" s="516" t="s">
        <v>174</v>
      </c>
      <c r="C158" s="517"/>
      <c r="D158" s="242">
        <v>100</v>
      </c>
      <c r="E158" s="243">
        <v>100</v>
      </c>
      <c r="F158" s="243">
        <v>100</v>
      </c>
      <c r="G158" s="243">
        <v>0</v>
      </c>
      <c r="H158" s="243">
        <v>300</v>
      </c>
      <c r="I158" s="244">
        <v>0</v>
      </c>
      <c r="J158" s="243">
        <v>0</v>
      </c>
      <c r="K158" s="243">
        <v>0</v>
      </c>
      <c r="L158" s="243">
        <v>0</v>
      </c>
      <c r="M158" s="243">
        <v>0</v>
      </c>
      <c r="N158" s="243">
        <v>0</v>
      </c>
      <c r="O158" s="245">
        <v>100</v>
      </c>
      <c r="P158" s="301">
        <v>700</v>
      </c>
      <c r="Q158" s="242">
        <v>200</v>
      </c>
      <c r="R158" s="243">
        <v>200</v>
      </c>
      <c r="S158" s="243">
        <v>100</v>
      </c>
      <c r="T158" s="243">
        <v>400</v>
      </c>
      <c r="U158" s="243">
        <v>0</v>
      </c>
      <c r="V158" s="246">
        <v>0</v>
      </c>
      <c r="W158" s="247">
        <v>100</v>
      </c>
      <c r="X158" s="301">
        <v>1000</v>
      </c>
    </row>
    <row r="159" spans="1:24" ht="24" customHeight="1">
      <c r="A159" s="524"/>
      <c r="B159" s="518" t="s">
        <v>173</v>
      </c>
      <c r="C159" s="519"/>
      <c r="D159" s="226">
        <v>100</v>
      </c>
      <c r="E159" s="227">
        <v>0</v>
      </c>
      <c r="F159" s="227">
        <v>0</v>
      </c>
      <c r="G159" s="227">
        <v>100</v>
      </c>
      <c r="H159" s="227">
        <v>100</v>
      </c>
      <c r="I159" s="228">
        <v>100</v>
      </c>
      <c r="J159" s="227">
        <v>100</v>
      </c>
      <c r="K159" s="227">
        <v>100</v>
      </c>
      <c r="L159" s="227">
        <v>0</v>
      </c>
      <c r="M159" s="227">
        <v>0</v>
      </c>
      <c r="N159" s="227">
        <v>0</v>
      </c>
      <c r="O159" s="229">
        <v>100</v>
      </c>
      <c r="P159" s="295">
        <v>700</v>
      </c>
      <c r="Q159" s="226">
        <v>100</v>
      </c>
      <c r="R159" s="227">
        <v>100</v>
      </c>
      <c r="S159" s="227">
        <v>0</v>
      </c>
      <c r="T159" s="227">
        <v>100</v>
      </c>
      <c r="U159" s="227">
        <v>100</v>
      </c>
      <c r="V159" s="227">
        <v>100</v>
      </c>
      <c r="W159" s="230">
        <v>300</v>
      </c>
      <c r="X159" s="295">
        <v>800</v>
      </c>
    </row>
    <row r="160" spans="1:24" ht="24" customHeight="1">
      <c r="A160" s="524"/>
      <c r="B160" s="520" t="s">
        <v>199</v>
      </c>
      <c r="C160" s="521"/>
      <c r="D160" s="226">
        <v>0</v>
      </c>
      <c r="E160" s="227">
        <v>200</v>
      </c>
      <c r="F160" s="227">
        <v>0</v>
      </c>
      <c r="G160" s="227">
        <v>0</v>
      </c>
      <c r="H160" s="227">
        <v>300</v>
      </c>
      <c r="I160" s="228">
        <v>100</v>
      </c>
      <c r="J160" s="227">
        <v>0</v>
      </c>
      <c r="K160" s="227">
        <v>200</v>
      </c>
      <c r="L160" s="227"/>
      <c r="M160" s="227">
        <v>0</v>
      </c>
      <c r="N160" s="227">
        <v>0</v>
      </c>
      <c r="O160" s="229">
        <v>0</v>
      </c>
      <c r="P160" s="295">
        <v>800</v>
      </c>
      <c r="Q160" s="226">
        <v>0</v>
      </c>
      <c r="R160" s="227">
        <v>200</v>
      </c>
      <c r="S160" s="227">
        <v>100</v>
      </c>
      <c r="T160" s="227">
        <v>100</v>
      </c>
      <c r="U160" s="227">
        <v>200</v>
      </c>
      <c r="V160" s="229">
        <v>0</v>
      </c>
      <c r="W160" s="230">
        <v>0</v>
      </c>
      <c r="X160" s="295">
        <v>600</v>
      </c>
    </row>
    <row r="161" spans="1:24" ht="24" customHeight="1">
      <c r="A161" s="524"/>
      <c r="B161" s="522"/>
      <c r="C161" s="296" t="s">
        <v>177</v>
      </c>
      <c r="D161" s="226">
        <v>0</v>
      </c>
      <c r="E161" s="227">
        <v>0</v>
      </c>
      <c r="F161" s="227">
        <v>0</v>
      </c>
      <c r="G161" s="227">
        <v>0</v>
      </c>
      <c r="H161" s="227">
        <v>0</v>
      </c>
      <c r="I161" s="228">
        <v>0</v>
      </c>
      <c r="J161" s="227">
        <v>0</v>
      </c>
      <c r="K161" s="227">
        <v>0</v>
      </c>
      <c r="L161" s="227">
        <v>0</v>
      </c>
      <c r="M161" s="227">
        <v>0</v>
      </c>
      <c r="N161" s="227">
        <v>0</v>
      </c>
      <c r="O161" s="229">
        <v>0</v>
      </c>
      <c r="P161" s="295">
        <v>0</v>
      </c>
      <c r="Q161" s="226">
        <v>0</v>
      </c>
      <c r="R161" s="227">
        <v>0</v>
      </c>
      <c r="S161" s="227">
        <v>0</v>
      </c>
      <c r="T161" s="227">
        <v>0</v>
      </c>
      <c r="U161" s="227">
        <v>0</v>
      </c>
      <c r="V161" s="229">
        <v>0</v>
      </c>
      <c r="W161" s="230">
        <v>0</v>
      </c>
      <c r="X161" s="295">
        <v>0</v>
      </c>
    </row>
    <row r="162" spans="1:24" ht="24" customHeight="1">
      <c r="A162" s="524"/>
      <c r="B162" s="522"/>
      <c r="C162" s="296" t="s">
        <v>172</v>
      </c>
      <c r="D162" s="226">
        <v>0</v>
      </c>
      <c r="E162" s="227">
        <v>0</v>
      </c>
      <c r="F162" s="227">
        <v>0</v>
      </c>
      <c r="G162" s="227">
        <v>0</v>
      </c>
      <c r="H162" s="227">
        <v>300</v>
      </c>
      <c r="I162" s="228">
        <v>0</v>
      </c>
      <c r="J162" s="227">
        <v>0</v>
      </c>
      <c r="K162" s="227">
        <v>200</v>
      </c>
      <c r="L162" s="227"/>
      <c r="M162" s="227">
        <v>0</v>
      </c>
      <c r="N162" s="227">
        <v>0</v>
      </c>
      <c r="O162" s="229">
        <v>0</v>
      </c>
      <c r="P162" s="295">
        <v>500</v>
      </c>
      <c r="Q162" s="226">
        <v>0</v>
      </c>
      <c r="R162" s="227">
        <v>200</v>
      </c>
      <c r="S162" s="325">
        <v>0</v>
      </c>
      <c r="T162" s="227">
        <v>100</v>
      </c>
      <c r="U162" s="227">
        <v>200</v>
      </c>
      <c r="V162" s="229">
        <v>0</v>
      </c>
      <c r="W162" s="230">
        <v>0</v>
      </c>
      <c r="X162" s="295">
        <v>500</v>
      </c>
    </row>
    <row r="163" spans="1:24" ht="24" customHeight="1">
      <c r="A163" s="524"/>
      <c r="B163" s="522"/>
      <c r="C163" s="296" t="s">
        <v>176</v>
      </c>
      <c r="D163" s="226">
        <v>0</v>
      </c>
      <c r="E163" s="227">
        <v>0</v>
      </c>
      <c r="F163" s="227">
        <v>0</v>
      </c>
      <c r="G163" s="227">
        <v>0</v>
      </c>
      <c r="H163" s="227">
        <v>0</v>
      </c>
      <c r="I163" s="228">
        <v>0</v>
      </c>
      <c r="J163" s="227">
        <v>0</v>
      </c>
      <c r="K163" s="227"/>
      <c r="L163" s="227">
        <v>0</v>
      </c>
      <c r="M163" s="227">
        <v>0</v>
      </c>
      <c r="N163" s="227">
        <v>0</v>
      </c>
      <c r="O163" s="229">
        <v>0</v>
      </c>
      <c r="P163" s="295">
        <v>0</v>
      </c>
      <c r="Q163" s="226">
        <v>0</v>
      </c>
      <c r="R163" s="227">
        <v>0</v>
      </c>
      <c r="S163" s="227">
        <v>0</v>
      </c>
      <c r="T163" s="227">
        <v>0</v>
      </c>
      <c r="U163" s="227">
        <v>0</v>
      </c>
      <c r="V163" s="229">
        <v>0</v>
      </c>
      <c r="W163" s="230">
        <v>0</v>
      </c>
      <c r="X163" s="295">
        <v>0</v>
      </c>
    </row>
    <row r="164" spans="1:24" ht="24" customHeight="1">
      <c r="A164" s="524"/>
      <c r="B164" s="522"/>
      <c r="C164" s="296" t="s">
        <v>171</v>
      </c>
      <c r="D164" s="226">
        <v>0</v>
      </c>
      <c r="E164" s="227">
        <v>200</v>
      </c>
      <c r="F164" s="227">
        <v>0</v>
      </c>
      <c r="G164" s="227">
        <v>0</v>
      </c>
      <c r="H164" s="227">
        <v>0</v>
      </c>
      <c r="I164" s="228">
        <v>100</v>
      </c>
      <c r="J164" s="227">
        <v>0</v>
      </c>
      <c r="K164" s="227">
        <v>0</v>
      </c>
      <c r="L164" s="227">
        <v>0</v>
      </c>
      <c r="M164" s="227">
        <v>0</v>
      </c>
      <c r="N164" s="227">
        <v>0</v>
      </c>
      <c r="O164" s="229">
        <v>0</v>
      </c>
      <c r="P164" s="295">
        <v>300</v>
      </c>
      <c r="Q164" s="226">
        <v>0</v>
      </c>
      <c r="R164" s="227">
        <v>0</v>
      </c>
      <c r="S164" s="253">
        <v>100</v>
      </c>
      <c r="T164" s="227">
        <v>0</v>
      </c>
      <c r="U164" s="227">
        <v>0</v>
      </c>
      <c r="V164" s="229">
        <v>0</v>
      </c>
      <c r="W164" s="230">
        <v>0</v>
      </c>
      <c r="X164" s="295">
        <v>100</v>
      </c>
    </row>
    <row r="165" spans="1:24" ht="24" customHeight="1">
      <c r="A165" s="524"/>
      <c r="B165" s="526" t="s">
        <v>253</v>
      </c>
      <c r="C165" s="527"/>
      <c r="D165" s="226">
        <v>0</v>
      </c>
      <c r="E165" s="227">
        <v>0</v>
      </c>
      <c r="F165" s="227">
        <v>0</v>
      </c>
      <c r="G165" s="227">
        <v>0</v>
      </c>
      <c r="H165" s="227">
        <v>0</v>
      </c>
      <c r="I165" s="228">
        <v>167.2</v>
      </c>
      <c r="J165" s="227">
        <v>168.7</v>
      </c>
      <c r="K165" s="227">
        <v>38</v>
      </c>
      <c r="L165" s="227">
        <v>208</v>
      </c>
      <c r="M165" s="227">
        <v>0</v>
      </c>
      <c r="N165" s="227">
        <v>0</v>
      </c>
      <c r="O165" s="229">
        <v>0</v>
      </c>
      <c r="P165" s="302">
        <v>400</v>
      </c>
      <c r="Q165" s="226">
        <v>0</v>
      </c>
      <c r="R165" s="227">
        <v>0</v>
      </c>
      <c r="S165" s="227">
        <v>0</v>
      </c>
      <c r="T165" s="227">
        <v>0</v>
      </c>
      <c r="U165" s="227">
        <v>0</v>
      </c>
      <c r="V165" s="229">
        <v>0</v>
      </c>
      <c r="W165" s="230"/>
      <c r="X165" s="302">
        <v>500</v>
      </c>
    </row>
    <row r="166" spans="1:24" ht="24" customHeight="1">
      <c r="A166" s="525"/>
      <c r="B166" s="514" t="s">
        <v>175</v>
      </c>
      <c r="C166" s="515"/>
      <c r="D166" s="237">
        <v>0</v>
      </c>
      <c r="E166" s="238">
        <v>0</v>
      </c>
      <c r="F166" s="238">
        <v>0</v>
      </c>
      <c r="G166" s="238">
        <v>0</v>
      </c>
      <c r="H166" s="238">
        <v>0</v>
      </c>
      <c r="I166" s="239">
        <v>0</v>
      </c>
      <c r="J166" s="238">
        <v>0</v>
      </c>
      <c r="K166" s="238">
        <v>0</v>
      </c>
      <c r="L166" s="238">
        <v>0</v>
      </c>
      <c r="M166" s="238">
        <v>0</v>
      </c>
      <c r="N166" s="238">
        <v>0</v>
      </c>
      <c r="O166" s="240">
        <v>0</v>
      </c>
      <c r="P166" s="299"/>
      <c r="Q166" s="237">
        <v>0</v>
      </c>
      <c r="R166" s="238">
        <v>0</v>
      </c>
      <c r="S166" s="238">
        <v>0</v>
      </c>
      <c r="T166" s="238">
        <v>0</v>
      </c>
      <c r="U166" s="238">
        <v>0</v>
      </c>
      <c r="V166" s="240">
        <v>0</v>
      </c>
      <c r="W166" s="241">
        <v>200</v>
      </c>
      <c r="X166" s="300">
        <v>200</v>
      </c>
    </row>
    <row r="167" spans="1:24" ht="24" customHeight="1">
      <c r="A167" s="523" t="s">
        <v>215</v>
      </c>
      <c r="B167" s="516" t="s">
        <v>174</v>
      </c>
      <c r="C167" s="517"/>
      <c r="D167" s="242">
        <v>0</v>
      </c>
      <c r="E167" s="243">
        <v>400</v>
      </c>
      <c r="F167" s="243">
        <v>0</v>
      </c>
      <c r="G167" s="243">
        <v>0</v>
      </c>
      <c r="H167" s="243">
        <v>200</v>
      </c>
      <c r="I167" s="244">
        <v>0</v>
      </c>
      <c r="J167" s="243">
        <v>200</v>
      </c>
      <c r="K167" s="243">
        <v>0</v>
      </c>
      <c r="L167" s="243">
        <v>0</v>
      </c>
      <c r="M167" s="243">
        <v>0</v>
      </c>
      <c r="N167" s="243">
        <v>0</v>
      </c>
      <c r="O167" s="245">
        <v>0</v>
      </c>
      <c r="P167" s="301">
        <v>800</v>
      </c>
      <c r="Q167" s="242">
        <v>400</v>
      </c>
      <c r="R167" s="243">
        <v>0</v>
      </c>
      <c r="S167" s="243">
        <v>0</v>
      </c>
      <c r="T167" s="243">
        <v>0</v>
      </c>
      <c r="U167" s="243">
        <v>0</v>
      </c>
      <c r="V167" s="246">
        <v>0</v>
      </c>
      <c r="W167" s="247">
        <v>100</v>
      </c>
      <c r="X167" s="301">
        <v>500</v>
      </c>
    </row>
    <row r="168" spans="1:24" ht="24" customHeight="1">
      <c r="A168" s="524"/>
      <c r="B168" s="518" t="s">
        <v>173</v>
      </c>
      <c r="C168" s="519"/>
      <c r="D168" s="226">
        <v>150</v>
      </c>
      <c r="E168" s="227">
        <v>150</v>
      </c>
      <c r="F168" s="227">
        <v>150</v>
      </c>
      <c r="G168" s="227">
        <v>150</v>
      </c>
      <c r="H168" s="227">
        <v>150</v>
      </c>
      <c r="I168" s="228">
        <v>500</v>
      </c>
      <c r="J168" s="227">
        <v>150</v>
      </c>
      <c r="K168" s="227">
        <v>150</v>
      </c>
      <c r="L168" s="227">
        <v>150</v>
      </c>
      <c r="M168" s="227">
        <v>150</v>
      </c>
      <c r="N168" s="227">
        <v>200</v>
      </c>
      <c r="O168" s="229">
        <v>150</v>
      </c>
      <c r="P168" s="295">
        <v>2200</v>
      </c>
      <c r="Q168" s="226">
        <v>150</v>
      </c>
      <c r="R168" s="227">
        <v>150</v>
      </c>
      <c r="S168" s="227">
        <v>150</v>
      </c>
      <c r="T168" s="227">
        <v>150</v>
      </c>
      <c r="U168" s="227">
        <v>150</v>
      </c>
      <c r="V168" s="227">
        <v>350</v>
      </c>
      <c r="W168" s="230">
        <v>950</v>
      </c>
      <c r="X168" s="295">
        <v>2050</v>
      </c>
    </row>
    <row r="169" spans="1:24" ht="24" customHeight="1">
      <c r="A169" s="524"/>
      <c r="B169" s="520" t="s">
        <v>199</v>
      </c>
      <c r="C169" s="521"/>
      <c r="D169" s="226">
        <v>0</v>
      </c>
      <c r="E169" s="227">
        <v>0</v>
      </c>
      <c r="F169" s="227">
        <v>300</v>
      </c>
      <c r="G169" s="227">
        <v>100</v>
      </c>
      <c r="H169" s="227">
        <v>0</v>
      </c>
      <c r="I169" s="228">
        <v>0</v>
      </c>
      <c r="J169" s="227">
        <v>0</v>
      </c>
      <c r="K169" s="227">
        <v>150</v>
      </c>
      <c r="L169" s="227">
        <v>200</v>
      </c>
      <c r="M169" s="227">
        <v>0</v>
      </c>
      <c r="N169" s="227">
        <v>0</v>
      </c>
      <c r="O169" s="229">
        <v>0</v>
      </c>
      <c r="P169" s="295">
        <v>750</v>
      </c>
      <c r="Q169" s="226">
        <v>0</v>
      </c>
      <c r="R169" s="227">
        <v>0</v>
      </c>
      <c r="S169" s="227">
        <v>400</v>
      </c>
      <c r="T169" s="227">
        <v>200</v>
      </c>
      <c r="U169" s="227">
        <v>0</v>
      </c>
      <c r="V169" s="229">
        <v>0</v>
      </c>
      <c r="W169" s="230">
        <v>100</v>
      </c>
      <c r="X169" s="295">
        <v>700</v>
      </c>
    </row>
    <row r="170" spans="1:24" ht="24" customHeight="1">
      <c r="A170" s="524"/>
      <c r="B170" s="522"/>
      <c r="C170" s="296" t="s">
        <v>177</v>
      </c>
      <c r="D170" s="226">
        <v>0</v>
      </c>
      <c r="E170" s="227">
        <v>0</v>
      </c>
      <c r="F170" s="227">
        <v>0</v>
      </c>
      <c r="G170" s="227">
        <v>0</v>
      </c>
      <c r="H170" s="227">
        <v>0</v>
      </c>
      <c r="I170" s="228">
        <v>0</v>
      </c>
      <c r="J170" s="227">
        <v>0</v>
      </c>
      <c r="K170" s="227">
        <v>0</v>
      </c>
      <c r="L170" s="227">
        <v>0</v>
      </c>
      <c r="M170" s="227">
        <v>0</v>
      </c>
      <c r="N170" s="227">
        <v>0</v>
      </c>
      <c r="O170" s="229">
        <v>0</v>
      </c>
      <c r="P170" s="295">
        <v>0</v>
      </c>
      <c r="Q170" s="226">
        <v>0</v>
      </c>
      <c r="R170" s="227">
        <v>0</v>
      </c>
      <c r="S170" s="227">
        <v>0</v>
      </c>
      <c r="T170" s="227">
        <v>0</v>
      </c>
      <c r="U170" s="227">
        <v>0</v>
      </c>
      <c r="V170" s="229">
        <v>0</v>
      </c>
      <c r="W170" s="230">
        <v>0</v>
      </c>
      <c r="X170" s="295">
        <v>0</v>
      </c>
    </row>
    <row r="171" spans="1:24" ht="24" customHeight="1">
      <c r="A171" s="524"/>
      <c r="B171" s="522"/>
      <c r="C171" s="296" t="s">
        <v>172</v>
      </c>
      <c r="D171" s="226">
        <v>0</v>
      </c>
      <c r="E171" s="227">
        <v>0</v>
      </c>
      <c r="F171" s="227">
        <v>300</v>
      </c>
      <c r="G171" s="227">
        <v>0</v>
      </c>
      <c r="H171" s="227">
        <v>0</v>
      </c>
      <c r="I171" s="228">
        <v>0</v>
      </c>
      <c r="J171" s="227">
        <v>0</v>
      </c>
      <c r="K171" s="227">
        <v>150</v>
      </c>
      <c r="L171" s="227">
        <v>0</v>
      </c>
      <c r="M171" s="227">
        <v>0</v>
      </c>
      <c r="N171" s="227">
        <v>0</v>
      </c>
      <c r="O171" s="229">
        <v>0</v>
      </c>
      <c r="P171" s="295">
        <v>450</v>
      </c>
      <c r="Q171" s="226">
        <v>0</v>
      </c>
      <c r="R171" s="227">
        <v>0</v>
      </c>
      <c r="S171" s="227">
        <v>400</v>
      </c>
      <c r="T171" s="227">
        <v>0</v>
      </c>
      <c r="U171" s="227">
        <v>0</v>
      </c>
      <c r="V171" s="229">
        <v>0</v>
      </c>
      <c r="W171" s="230">
        <v>100</v>
      </c>
      <c r="X171" s="295">
        <v>500</v>
      </c>
    </row>
    <row r="172" spans="1:24" ht="24" customHeight="1">
      <c r="A172" s="524"/>
      <c r="B172" s="522"/>
      <c r="C172" s="296" t="s">
        <v>176</v>
      </c>
      <c r="D172" s="226">
        <v>0</v>
      </c>
      <c r="E172" s="227">
        <v>0</v>
      </c>
      <c r="F172" s="227">
        <v>0</v>
      </c>
      <c r="G172" s="227">
        <v>0</v>
      </c>
      <c r="H172" s="227">
        <v>0</v>
      </c>
      <c r="I172" s="228">
        <v>0</v>
      </c>
      <c r="J172" s="227">
        <v>0</v>
      </c>
      <c r="K172" s="227">
        <v>0</v>
      </c>
      <c r="L172" s="227">
        <v>0</v>
      </c>
      <c r="M172" s="227">
        <v>0</v>
      </c>
      <c r="N172" s="227">
        <v>0</v>
      </c>
      <c r="O172" s="229">
        <v>0</v>
      </c>
      <c r="P172" s="295">
        <v>0</v>
      </c>
      <c r="Q172" s="226">
        <v>0</v>
      </c>
      <c r="R172" s="227">
        <v>0</v>
      </c>
      <c r="S172" s="227">
        <v>0</v>
      </c>
      <c r="T172" s="227">
        <v>0</v>
      </c>
      <c r="U172" s="227">
        <v>0</v>
      </c>
      <c r="V172" s="229">
        <v>0</v>
      </c>
      <c r="W172" s="230">
        <v>0</v>
      </c>
      <c r="X172" s="295">
        <v>0</v>
      </c>
    </row>
    <row r="173" spans="1:24" ht="24" customHeight="1">
      <c r="A173" s="524"/>
      <c r="B173" s="522"/>
      <c r="C173" s="296" t="s">
        <v>171</v>
      </c>
      <c r="D173" s="226">
        <v>0</v>
      </c>
      <c r="E173" s="227">
        <v>0</v>
      </c>
      <c r="F173" s="227">
        <v>0</v>
      </c>
      <c r="G173" s="227">
        <v>100</v>
      </c>
      <c r="H173" s="227">
        <v>0</v>
      </c>
      <c r="I173" s="228">
        <v>0</v>
      </c>
      <c r="J173" s="227">
        <v>0</v>
      </c>
      <c r="K173" s="227">
        <v>0</v>
      </c>
      <c r="L173" s="227">
        <v>200</v>
      </c>
      <c r="M173" s="227">
        <v>0</v>
      </c>
      <c r="N173" s="227">
        <v>0</v>
      </c>
      <c r="O173" s="229">
        <v>0</v>
      </c>
      <c r="P173" s="295">
        <v>300</v>
      </c>
      <c r="Q173" s="226">
        <v>0</v>
      </c>
      <c r="R173" s="227">
        <v>0</v>
      </c>
      <c r="S173" s="227">
        <v>0</v>
      </c>
      <c r="T173" s="227">
        <v>200</v>
      </c>
      <c r="U173" s="227">
        <v>0</v>
      </c>
      <c r="V173" s="229">
        <v>0</v>
      </c>
      <c r="W173" s="230">
        <v>0</v>
      </c>
      <c r="X173" s="295">
        <v>200</v>
      </c>
    </row>
    <row r="174" spans="1:24" ht="24" customHeight="1">
      <c r="A174" s="524"/>
      <c r="B174" s="518" t="s">
        <v>198</v>
      </c>
      <c r="C174" s="519"/>
      <c r="D174" s="226">
        <v>0</v>
      </c>
      <c r="E174" s="227">
        <v>0</v>
      </c>
      <c r="F174" s="227">
        <v>0</v>
      </c>
      <c r="G174" s="227">
        <v>0</v>
      </c>
      <c r="H174" s="227">
        <v>0</v>
      </c>
      <c r="I174" s="228">
        <v>0</v>
      </c>
      <c r="J174" s="227">
        <v>0</v>
      </c>
      <c r="K174" s="227">
        <v>0</v>
      </c>
      <c r="L174" s="227">
        <v>0</v>
      </c>
      <c r="M174" s="227">
        <v>0</v>
      </c>
      <c r="N174" s="227">
        <v>0</v>
      </c>
      <c r="O174" s="229">
        <v>0</v>
      </c>
      <c r="P174" s="295">
        <v>0</v>
      </c>
      <c r="Q174" s="226">
        <v>0</v>
      </c>
      <c r="R174" s="227">
        <v>0</v>
      </c>
      <c r="S174" s="227">
        <v>0</v>
      </c>
      <c r="T174" s="227">
        <v>0</v>
      </c>
      <c r="U174" s="227">
        <v>0</v>
      </c>
      <c r="V174" s="229">
        <v>0</v>
      </c>
      <c r="W174" s="230">
        <v>0</v>
      </c>
      <c r="X174" s="295">
        <v>0</v>
      </c>
    </row>
    <row r="175" spans="1:24" ht="24" customHeight="1">
      <c r="A175" s="525"/>
      <c r="B175" s="514" t="s">
        <v>175</v>
      </c>
      <c r="C175" s="515"/>
      <c r="D175" s="237">
        <v>0</v>
      </c>
      <c r="E175" s="238">
        <v>0</v>
      </c>
      <c r="F175" s="238">
        <v>0</v>
      </c>
      <c r="G175" s="238">
        <v>0</v>
      </c>
      <c r="H175" s="238">
        <v>0</v>
      </c>
      <c r="I175" s="239">
        <v>0</v>
      </c>
      <c r="J175" s="238">
        <v>0</v>
      </c>
      <c r="K175" s="238">
        <v>0</v>
      </c>
      <c r="L175" s="238">
        <v>0</v>
      </c>
      <c r="M175" s="238">
        <v>0</v>
      </c>
      <c r="N175" s="238">
        <v>0</v>
      </c>
      <c r="O175" s="240">
        <v>0</v>
      </c>
      <c r="P175" s="299">
        <v>0</v>
      </c>
      <c r="Q175" s="237">
        <v>0</v>
      </c>
      <c r="R175" s="238">
        <v>0</v>
      </c>
      <c r="S175" s="238">
        <v>0</v>
      </c>
      <c r="T175" s="238">
        <v>0</v>
      </c>
      <c r="U175" s="238">
        <v>0</v>
      </c>
      <c r="V175" s="240">
        <v>0</v>
      </c>
      <c r="W175" s="241">
        <v>200</v>
      </c>
      <c r="X175" s="300">
        <v>200</v>
      </c>
    </row>
    <row r="176" spans="1:24" ht="24" customHeight="1">
      <c r="A176" s="523" t="s">
        <v>216</v>
      </c>
      <c r="B176" s="516" t="s">
        <v>174</v>
      </c>
      <c r="C176" s="517"/>
      <c r="D176" s="242">
        <v>0</v>
      </c>
      <c r="E176" s="243">
        <v>0</v>
      </c>
      <c r="F176" s="243">
        <v>0</v>
      </c>
      <c r="G176" s="243">
        <v>0</v>
      </c>
      <c r="H176" s="243">
        <v>0</v>
      </c>
      <c r="I176" s="244">
        <v>0</v>
      </c>
      <c r="J176" s="243">
        <v>0</v>
      </c>
      <c r="K176" s="243">
        <v>0</v>
      </c>
      <c r="L176" s="243">
        <v>0</v>
      </c>
      <c r="M176" s="243">
        <v>0</v>
      </c>
      <c r="N176" s="243">
        <v>0</v>
      </c>
      <c r="O176" s="245">
        <v>0</v>
      </c>
      <c r="P176" s="301">
        <v>0</v>
      </c>
      <c r="Q176" s="242">
        <v>0</v>
      </c>
      <c r="R176" s="243">
        <v>0</v>
      </c>
      <c r="S176" s="243">
        <v>0</v>
      </c>
      <c r="T176" s="243">
        <v>0</v>
      </c>
      <c r="U176" s="243">
        <v>0</v>
      </c>
      <c r="V176" s="246">
        <v>0</v>
      </c>
      <c r="W176" s="247">
        <v>0</v>
      </c>
      <c r="X176" s="301">
        <v>0</v>
      </c>
    </row>
    <row r="177" spans="1:24" ht="24" customHeight="1">
      <c r="A177" s="524"/>
      <c r="B177" s="518" t="s">
        <v>173</v>
      </c>
      <c r="C177" s="519"/>
      <c r="D177" s="226">
        <v>0</v>
      </c>
      <c r="E177" s="227">
        <v>0</v>
      </c>
      <c r="F177" s="227">
        <v>0</v>
      </c>
      <c r="G177" s="227">
        <v>0</v>
      </c>
      <c r="H177" s="227">
        <v>0</v>
      </c>
      <c r="I177" s="228">
        <v>0</v>
      </c>
      <c r="J177" s="227">
        <v>0</v>
      </c>
      <c r="K177" s="227">
        <v>0</v>
      </c>
      <c r="L177" s="227">
        <v>100</v>
      </c>
      <c r="M177" s="227">
        <v>0</v>
      </c>
      <c r="N177" s="227">
        <v>0</v>
      </c>
      <c r="O177" s="229">
        <v>0</v>
      </c>
      <c r="P177" s="295">
        <v>100</v>
      </c>
      <c r="Q177" s="226">
        <v>0</v>
      </c>
      <c r="R177" s="227">
        <v>0</v>
      </c>
      <c r="S177" s="227">
        <v>0</v>
      </c>
      <c r="T177" s="227">
        <v>0</v>
      </c>
      <c r="U177" s="227">
        <v>0</v>
      </c>
      <c r="V177" s="227">
        <v>0</v>
      </c>
      <c r="W177" s="230">
        <v>100</v>
      </c>
      <c r="X177" s="295">
        <v>100</v>
      </c>
    </row>
    <row r="178" spans="1:24" ht="24" customHeight="1">
      <c r="A178" s="524"/>
      <c r="B178" s="520" t="s">
        <v>199</v>
      </c>
      <c r="C178" s="521"/>
      <c r="D178" s="226">
        <v>0</v>
      </c>
      <c r="E178" s="227">
        <v>0</v>
      </c>
      <c r="F178" s="227">
        <v>0</v>
      </c>
      <c r="G178" s="227">
        <v>0</v>
      </c>
      <c r="H178" s="227">
        <v>0</v>
      </c>
      <c r="I178" s="228">
        <v>0</v>
      </c>
      <c r="J178" s="227">
        <v>0</v>
      </c>
      <c r="K178" s="227">
        <v>0</v>
      </c>
      <c r="L178" s="227">
        <v>0</v>
      </c>
      <c r="M178" s="227">
        <v>0</v>
      </c>
      <c r="N178" s="227">
        <v>0</v>
      </c>
      <c r="O178" s="229">
        <v>0</v>
      </c>
      <c r="P178" s="295">
        <v>0</v>
      </c>
      <c r="Q178" s="226">
        <v>0</v>
      </c>
      <c r="R178" s="227">
        <v>0</v>
      </c>
      <c r="S178" s="227">
        <v>0</v>
      </c>
      <c r="T178" s="227">
        <v>0</v>
      </c>
      <c r="U178" s="227">
        <v>0</v>
      </c>
      <c r="V178" s="229">
        <v>0</v>
      </c>
      <c r="W178" s="230">
        <v>0</v>
      </c>
      <c r="X178" s="295">
        <v>0</v>
      </c>
    </row>
    <row r="179" spans="1:24" ht="24" customHeight="1">
      <c r="A179" s="524"/>
      <c r="B179" s="522"/>
      <c r="C179" s="296" t="s">
        <v>177</v>
      </c>
      <c r="D179" s="226">
        <v>0</v>
      </c>
      <c r="E179" s="227">
        <v>0</v>
      </c>
      <c r="F179" s="227">
        <v>0</v>
      </c>
      <c r="G179" s="227">
        <v>0</v>
      </c>
      <c r="H179" s="227">
        <v>0</v>
      </c>
      <c r="I179" s="228">
        <v>0</v>
      </c>
      <c r="J179" s="227">
        <v>0</v>
      </c>
      <c r="K179" s="227">
        <v>0</v>
      </c>
      <c r="L179" s="227">
        <v>0</v>
      </c>
      <c r="M179" s="227">
        <v>0</v>
      </c>
      <c r="N179" s="227">
        <v>0</v>
      </c>
      <c r="O179" s="229">
        <v>0</v>
      </c>
      <c r="P179" s="295">
        <v>0</v>
      </c>
      <c r="Q179" s="226">
        <v>0</v>
      </c>
      <c r="R179" s="227">
        <v>0</v>
      </c>
      <c r="S179" s="227">
        <v>0</v>
      </c>
      <c r="T179" s="227">
        <v>0</v>
      </c>
      <c r="U179" s="227">
        <v>0</v>
      </c>
      <c r="V179" s="229">
        <v>0</v>
      </c>
      <c r="W179" s="230">
        <v>0</v>
      </c>
      <c r="X179" s="295">
        <v>0</v>
      </c>
    </row>
    <row r="180" spans="1:24" ht="24" customHeight="1">
      <c r="A180" s="524"/>
      <c r="B180" s="522"/>
      <c r="C180" s="296" t="s">
        <v>172</v>
      </c>
      <c r="D180" s="226">
        <v>0</v>
      </c>
      <c r="E180" s="227">
        <v>0</v>
      </c>
      <c r="F180" s="227">
        <v>0</v>
      </c>
      <c r="G180" s="227">
        <v>0</v>
      </c>
      <c r="H180" s="227">
        <v>0</v>
      </c>
      <c r="I180" s="228">
        <v>0</v>
      </c>
      <c r="J180" s="227">
        <v>0</v>
      </c>
      <c r="K180" s="227">
        <v>0</v>
      </c>
      <c r="L180" s="227">
        <v>0</v>
      </c>
      <c r="M180" s="227">
        <v>0</v>
      </c>
      <c r="N180" s="227">
        <v>0</v>
      </c>
      <c r="O180" s="229">
        <v>0</v>
      </c>
      <c r="P180" s="295">
        <v>0</v>
      </c>
      <c r="Q180" s="226">
        <v>0</v>
      </c>
      <c r="R180" s="227">
        <v>0</v>
      </c>
      <c r="S180" s="227">
        <v>0</v>
      </c>
      <c r="T180" s="227">
        <v>0</v>
      </c>
      <c r="U180" s="227">
        <v>0</v>
      </c>
      <c r="V180" s="229">
        <v>0</v>
      </c>
      <c r="W180" s="230">
        <v>0</v>
      </c>
      <c r="X180" s="295">
        <v>0</v>
      </c>
    </row>
    <row r="181" spans="1:24" ht="24" customHeight="1">
      <c r="A181" s="524"/>
      <c r="B181" s="522"/>
      <c r="C181" s="296" t="s">
        <v>176</v>
      </c>
      <c r="D181" s="226">
        <v>0</v>
      </c>
      <c r="E181" s="227">
        <v>0</v>
      </c>
      <c r="F181" s="227">
        <v>0</v>
      </c>
      <c r="G181" s="227">
        <v>0</v>
      </c>
      <c r="H181" s="227">
        <v>0</v>
      </c>
      <c r="I181" s="228">
        <v>0</v>
      </c>
      <c r="J181" s="227">
        <v>0</v>
      </c>
      <c r="K181" s="227">
        <v>0</v>
      </c>
      <c r="L181" s="227">
        <v>0</v>
      </c>
      <c r="M181" s="227">
        <v>0</v>
      </c>
      <c r="N181" s="227">
        <v>0</v>
      </c>
      <c r="O181" s="229">
        <v>0</v>
      </c>
      <c r="P181" s="295">
        <v>0</v>
      </c>
      <c r="Q181" s="226">
        <v>0</v>
      </c>
      <c r="R181" s="227">
        <v>0</v>
      </c>
      <c r="S181" s="227">
        <v>0</v>
      </c>
      <c r="T181" s="227">
        <v>0</v>
      </c>
      <c r="U181" s="227">
        <v>0</v>
      </c>
      <c r="V181" s="229">
        <v>0</v>
      </c>
      <c r="W181" s="230">
        <v>0</v>
      </c>
      <c r="X181" s="295">
        <v>0</v>
      </c>
    </row>
    <row r="182" spans="1:24" ht="24" customHeight="1">
      <c r="A182" s="524"/>
      <c r="B182" s="522"/>
      <c r="C182" s="296" t="s">
        <v>171</v>
      </c>
      <c r="D182" s="226">
        <v>0</v>
      </c>
      <c r="E182" s="227">
        <v>0</v>
      </c>
      <c r="F182" s="227">
        <v>0</v>
      </c>
      <c r="G182" s="227">
        <v>0</v>
      </c>
      <c r="H182" s="227">
        <v>0</v>
      </c>
      <c r="I182" s="228">
        <v>0</v>
      </c>
      <c r="J182" s="227">
        <v>0</v>
      </c>
      <c r="K182" s="227">
        <v>0</v>
      </c>
      <c r="L182" s="227">
        <v>0</v>
      </c>
      <c r="M182" s="227">
        <v>0</v>
      </c>
      <c r="N182" s="227">
        <v>0</v>
      </c>
      <c r="O182" s="229">
        <v>0</v>
      </c>
      <c r="P182" s="295">
        <v>0</v>
      </c>
      <c r="Q182" s="226">
        <v>0</v>
      </c>
      <c r="R182" s="227">
        <v>0</v>
      </c>
      <c r="S182" s="227">
        <v>0</v>
      </c>
      <c r="T182" s="227">
        <v>0</v>
      </c>
      <c r="U182" s="227">
        <v>0</v>
      </c>
      <c r="V182" s="229">
        <v>0</v>
      </c>
      <c r="W182" s="230">
        <v>0</v>
      </c>
      <c r="X182" s="295">
        <v>0</v>
      </c>
    </row>
    <row r="183" spans="1:24" ht="24" customHeight="1">
      <c r="A183" s="524"/>
      <c r="B183" s="518" t="s">
        <v>198</v>
      </c>
      <c r="C183" s="519"/>
      <c r="D183" s="226">
        <v>0</v>
      </c>
      <c r="E183" s="227">
        <v>0</v>
      </c>
      <c r="F183" s="227">
        <v>0</v>
      </c>
      <c r="G183" s="227">
        <v>0</v>
      </c>
      <c r="H183" s="227">
        <v>0</v>
      </c>
      <c r="I183" s="228">
        <v>0</v>
      </c>
      <c r="J183" s="227">
        <v>0</v>
      </c>
      <c r="K183" s="227">
        <v>0</v>
      </c>
      <c r="L183" s="227">
        <v>0</v>
      </c>
      <c r="M183" s="227">
        <v>0</v>
      </c>
      <c r="N183" s="227">
        <v>0</v>
      </c>
      <c r="O183" s="229">
        <v>0</v>
      </c>
      <c r="P183" s="295">
        <v>0</v>
      </c>
      <c r="Q183" s="226">
        <v>0</v>
      </c>
      <c r="R183" s="227">
        <v>0</v>
      </c>
      <c r="S183" s="227">
        <v>0</v>
      </c>
      <c r="T183" s="227">
        <v>0</v>
      </c>
      <c r="U183" s="227">
        <v>0</v>
      </c>
      <c r="V183" s="229">
        <v>0</v>
      </c>
      <c r="W183" s="230">
        <v>0</v>
      </c>
      <c r="X183" s="295">
        <v>0</v>
      </c>
    </row>
    <row r="184" spans="1:24" ht="24" customHeight="1">
      <c r="A184" s="525"/>
      <c r="B184" s="514" t="s">
        <v>175</v>
      </c>
      <c r="C184" s="515"/>
      <c r="D184" s="237">
        <v>0</v>
      </c>
      <c r="E184" s="238">
        <v>0</v>
      </c>
      <c r="F184" s="238">
        <v>0</v>
      </c>
      <c r="G184" s="238">
        <v>0</v>
      </c>
      <c r="H184" s="238">
        <v>0</v>
      </c>
      <c r="I184" s="239">
        <v>0</v>
      </c>
      <c r="J184" s="238">
        <v>0</v>
      </c>
      <c r="K184" s="238">
        <v>0</v>
      </c>
      <c r="L184" s="238">
        <v>0</v>
      </c>
      <c r="M184" s="238">
        <v>0</v>
      </c>
      <c r="N184" s="238">
        <v>0</v>
      </c>
      <c r="O184" s="240">
        <v>0</v>
      </c>
      <c r="P184" s="299">
        <v>0</v>
      </c>
      <c r="Q184" s="237">
        <v>0</v>
      </c>
      <c r="R184" s="238">
        <v>0</v>
      </c>
      <c r="S184" s="238">
        <v>0</v>
      </c>
      <c r="T184" s="238">
        <v>0</v>
      </c>
      <c r="U184" s="238">
        <v>0</v>
      </c>
      <c r="V184" s="240">
        <v>0</v>
      </c>
      <c r="W184" s="241">
        <v>0</v>
      </c>
      <c r="X184" s="300">
        <v>0</v>
      </c>
    </row>
    <row r="185" spans="1:24" ht="24" customHeight="1">
      <c r="A185" s="523" t="s">
        <v>217</v>
      </c>
      <c r="B185" s="516" t="s">
        <v>174</v>
      </c>
      <c r="C185" s="517"/>
      <c r="D185" s="242">
        <v>0</v>
      </c>
      <c r="E185" s="243">
        <v>0</v>
      </c>
      <c r="F185" s="243">
        <v>0</v>
      </c>
      <c r="G185" s="243">
        <v>0</v>
      </c>
      <c r="H185" s="243">
        <v>0</v>
      </c>
      <c r="I185" s="244">
        <v>0</v>
      </c>
      <c r="J185" s="243">
        <v>0</v>
      </c>
      <c r="K185" s="243">
        <v>0</v>
      </c>
      <c r="L185" s="243">
        <v>0</v>
      </c>
      <c r="M185" s="243">
        <v>0</v>
      </c>
      <c r="N185" s="243">
        <v>0</v>
      </c>
      <c r="O185" s="245">
        <v>0</v>
      </c>
      <c r="P185" s="301">
        <v>0</v>
      </c>
      <c r="Q185" s="242">
        <v>0</v>
      </c>
      <c r="R185" s="243">
        <v>0</v>
      </c>
      <c r="S185" s="243">
        <v>0</v>
      </c>
      <c r="T185" s="243">
        <v>0</v>
      </c>
      <c r="U185" s="243">
        <v>0</v>
      </c>
      <c r="V185" s="246">
        <v>0</v>
      </c>
      <c r="W185" s="247">
        <v>0</v>
      </c>
      <c r="X185" s="301">
        <v>0</v>
      </c>
    </row>
    <row r="186" spans="1:24" ht="24" customHeight="1">
      <c r="A186" s="524"/>
      <c r="B186" s="518" t="s">
        <v>173</v>
      </c>
      <c r="C186" s="519"/>
      <c r="D186" s="226">
        <v>0</v>
      </c>
      <c r="E186" s="227">
        <v>0</v>
      </c>
      <c r="F186" s="227">
        <v>0</v>
      </c>
      <c r="G186" s="227">
        <v>0</v>
      </c>
      <c r="H186" s="227">
        <v>0</v>
      </c>
      <c r="I186" s="228">
        <v>0</v>
      </c>
      <c r="J186" s="227">
        <v>0</v>
      </c>
      <c r="K186" s="227">
        <v>100</v>
      </c>
      <c r="L186" s="227">
        <v>0</v>
      </c>
      <c r="M186" s="227">
        <v>0</v>
      </c>
      <c r="N186" s="227">
        <v>0</v>
      </c>
      <c r="O186" s="229">
        <v>0</v>
      </c>
      <c r="P186" s="295">
        <v>100</v>
      </c>
      <c r="Q186" s="226">
        <v>0</v>
      </c>
      <c r="R186" s="227">
        <v>0</v>
      </c>
      <c r="S186" s="227">
        <v>0</v>
      </c>
      <c r="T186" s="227">
        <v>0</v>
      </c>
      <c r="U186" s="227">
        <v>0</v>
      </c>
      <c r="V186" s="227">
        <v>0</v>
      </c>
      <c r="W186" s="230">
        <v>100</v>
      </c>
      <c r="X186" s="295">
        <v>100</v>
      </c>
    </row>
    <row r="187" spans="1:24" ht="24" customHeight="1">
      <c r="A187" s="524"/>
      <c r="B187" s="520" t="s">
        <v>199</v>
      </c>
      <c r="C187" s="521"/>
      <c r="D187" s="226">
        <v>0</v>
      </c>
      <c r="E187" s="227">
        <v>0</v>
      </c>
      <c r="F187" s="227">
        <v>0</v>
      </c>
      <c r="G187" s="227">
        <v>0</v>
      </c>
      <c r="H187" s="227">
        <v>0</v>
      </c>
      <c r="I187" s="228">
        <v>0</v>
      </c>
      <c r="J187" s="227">
        <v>0</v>
      </c>
      <c r="K187" s="227">
        <v>0</v>
      </c>
      <c r="L187" s="227">
        <v>0</v>
      </c>
      <c r="M187" s="227">
        <v>0</v>
      </c>
      <c r="N187" s="227">
        <v>0</v>
      </c>
      <c r="O187" s="229">
        <v>0</v>
      </c>
      <c r="P187" s="295">
        <v>0</v>
      </c>
      <c r="Q187" s="226">
        <v>0</v>
      </c>
      <c r="R187" s="227">
        <v>0</v>
      </c>
      <c r="S187" s="227">
        <v>0</v>
      </c>
      <c r="T187" s="227">
        <v>0</v>
      </c>
      <c r="U187" s="227">
        <v>0</v>
      </c>
      <c r="V187" s="229">
        <v>0</v>
      </c>
      <c r="W187" s="230">
        <v>0</v>
      </c>
      <c r="X187" s="295">
        <v>0</v>
      </c>
    </row>
    <row r="188" spans="1:24" ht="24" customHeight="1">
      <c r="A188" s="524"/>
      <c r="B188" s="522"/>
      <c r="C188" s="296" t="s">
        <v>177</v>
      </c>
      <c r="D188" s="226">
        <v>0</v>
      </c>
      <c r="E188" s="227">
        <v>0</v>
      </c>
      <c r="F188" s="227">
        <v>0</v>
      </c>
      <c r="G188" s="227">
        <v>0</v>
      </c>
      <c r="H188" s="227">
        <v>0</v>
      </c>
      <c r="I188" s="228">
        <v>0</v>
      </c>
      <c r="J188" s="227">
        <v>0</v>
      </c>
      <c r="K188" s="227">
        <v>0</v>
      </c>
      <c r="L188" s="227">
        <v>0</v>
      </c>
      <c r="M188" s="227">
        <v>0</v>
      </c>
      <c r="N188" s="227">
        <v>0</v>
      </c>
      <c r="O188" s="229">
        <v>0</v>
      </c>
      <c r="P188" s="295">
        <v>0</v>
      </c>
      <c r="Q188" s="226">
        <v>0</v>
      </c>
      <c r="R188" s="227">
        <v>0</v>
      </c>
      <c r="S188" s="227">
        <v>0</v>
      </c>
      <c r="T188" s="227">
        <v>0</v>
      </c>
      <c r="U188" s="227">
        <v>0</v>
      </c>
      <c r="V188" s="229">
        <v>0</v>
      </c>
      <c r="W188" s="230">
        <v>0</v>
      </c>
      <c r="X188" s="295">
        <v>0</v>
      </c>
    </row>
    <row r="189" spans="1:24" ht="24" customHeight="1">
      <c r="A189" s="524"/>
      <c r="B189" s="522"/>
      <c r="C189" s="296" t="s">
        <v>172</v>
      </c>
      <c r="D189" s="226">
        <v>0</v>
      </c>
      <c r="E189" s="227">
        <v>0</v>
      </c>
      <c r="F189" s="227">
        <v>0</v>
      </c>
      <c r="G189" s="227">
        <v>0</v>
      </c>
      <c r="H189" s="227">
        <v>0</v>
      </c>
      <c r="I189" s="228">
        <v>0</v>
      </c>
      <c r="J189" s="227">
        <v>0</v>
      </c>
      <c r="K189" s="227">
        <v>0</v>
      </c>
      <c r="L189" s="227">
        <v>0</v>
      </c>
      <c r="M189" s="227">
        <v>0</v>
      </c>
      <c r="N189" s="227">
        <v>0</v>
      </c>
      <c r="O189" s="229">
        <v>0</v>
      </c>
      <c r="P189" s="295">
        <v>0</v>
      </c>
      <c r="Q189" s="226">
        <v>0</v>
      </c>
      <c r="R189" s="227">
        <v>0</v>
      </c>
      <c r="S189" s="227">
        <v>0</v>
      </c>
      <c r="T189" s="227">
        <v>0</v>
      </c>
      <c r="U189" s="227">
        <v>0</v>
      </c>
      <c r="V189" s="229">
        <v>0</v>
      </c>
      <c r="W189" s="230">
        <v>0</v>
      </c>
      <c r="X189" s="295">
        <v>0</v>
      </c>
    </row>
    <row r="190" spans="1:24" ht="24" customHeight="1">
      <c r="A190" s="524"/>
      <c r="B190" s="522"/>
      <c r="C190" s="296" t="s">
        <v>176</v>
      </c>
      <c r="D190" s="226">
        <v>0</v>
      </c>
      <c r="E190" s="227">
        <v>0</v>
      </c>
      <c r="F190" s="227">
        <v>0</v>
      </c>
      <c r="G190" s="227">
        <v>0</v>
      </c>
      <c r="H190" s="227">
        <v>0</v>
      </c>
      <c r="I190" s="228">
        <v>0</v>
      </c>
      <c r="J190" s="227">
        <v>0</v>
      </c>
      <c r="K190" s="227">
        <v>0</v>
      </c>
      <c r="L190" s="227">
        <v>0</v>
      </c>
      <c r="M190" s="227">
        <v>0</v>
      </c>
      <c r="N190" s="227">
        <v>0</v>
      </c>
      <c r="O190" s="229">
        <v>0</v>
      </c>
      <c r="P190" s="295">
        <v>0</v>
      </c>
      <c r="Q190" s="226">
        <v>0</v>
      </c>
      <c r="R190" s="227">
        <v>0</v>
      </c>
      <c r="S190" s="227">
        <v>0</v>
      </c>
      <c r="T190" s="227">
        <v>0</v>
      </c>
      <c r="U190" s="227">
        <v>0</v>
      </c>
      <c r="V190" s="229">
        <v>0</v>
      </c>
      <c r="W190" s="230">
        <v>0</v>
      </c>
      <c r="X190" s="295">
        <v>0</v>
      </c>
    </row>
    <row r="191" spans="1:24" ht="24" customHeight="1">
      <c r="A191" s="524"/>
      <c r="B191" s="522"/>
      <c r="C191" s="296" t="s">
        <v>171</v>
      </c>
      <c r="D191" s="226">
        <v>0</v>
      </c>
      <c r="E191" s="227">
        <v>0</v>
      </c>
      <c r="F191" s="227">
        <v>0</v>
      </c>
      <c r="G191" s="227">
        <v>0</v>
      </c>
      <c r="H191" s="227">
        <v>0</v>
      </c>
      <c r="I191" s="228">
        <v>0</v>
      </c>
      <c r="J191" s="227">
        <v>0</v>
      </c>
      <c r="K191" s="227">
        <v>0</v>
      </c>
      <c r="L191" s="227">
        <v>0</v>
      </c>
      <c r="M191" s="227">
        <v>0</v>
      </c>
      <c r="N191" s="227">
        <v>0</v>
      </c>
      <c r="O191" s="229">
        <v>0</v>
      </c>
      <c r="P191" s="295">
        <v>0</v>
      </c>
      <c r="Q191" s="226">
        <v>0</v>
      </c>
      <c r="R191" s="227">
        <v>0</v>
      </c>
      <c r="S191" s="227">
        <v>0</v>
      </c>
      <c r="T191" s="227">
        <v>0</v>
      </c>
      <c r="U191" s="227">
        <v>0</v>
      </c>
      <c r="V191" s="229">
        <v>0</v>
      </c>
      <c r="W191" s="230">
        <v>0</v>
      </c>
      <c r="X191" s="295">
        <v>0</v>
      </c>
    </row>
    <row r="192" spans="1:24" ht="24" customHeight="1">
      <c r="A192" s="524"/>
      <c r="B192" s="518" t="s">
        <v>198</v>
      </c>
      <c r="C192" s="519"/>
      <c r="D192" s="226">
        <v>0</v>
      </c>
      <c r="E192" s="227">
        <v>0</v>
      </c>
      <c r="F192" s="227">
        <v>0</v>
      </c>
      <c r="G192" s="227">
        <v>0</v>
      </c>
      <c r="H192" s="227">
        <v>0</v>
      </c>
      <c r="I192" s="228">
        <v>0</v>
      </c>
      <c r="J192" s="227">
        <v>0</v>
      </c>
      <c r="K192" s="227">
        <v>0</v>
      </c>
      <c r="L192" s="227">
        <v>0</v>
      </c>
      <c r="M192" s="227">
        <v>0</v>
      </c>
      <c r="N192" s="227">
        <v>0</v>
      </c>
      <c r="O192" s="229">
        <v>0</v>
      </c>
      <c r="P192" s="295">
        <v>0</v>
      </c>
      <c r="Q192" s="226">
        <v>0</v>
      </c>
      <c r="R192" s="227">
        <v>0</v>
      </c>
      <c r="S192" s="227">
        <v>0</v>
      </c>
      <c r="T192" s="227">
        <v>0</v>
      </c>
      <c r="U192" s="227">
        <v>0</v>
      </c>
      <c r="V192" s="229">
        <v>0</v>
      </c>
      <c r="W192" s="230">
        <v>0</v>
      </c>
      <c r="X192" s="295">
        <v>0</v>
      </c>
    </row>
    <row r="193" spans="1:24" ht="24" customHeight="1">
      <c r="A193" s="525"/>
      <c r="B193" s="514" t="s">
        <v>175</v>
      </c>
      <c r="C193" s="515"/>
      <c r="D193" s="237">
        <v>0</v>
      </c>
      <c r="E193" s="238">
        <v>0</v>
      </c>
      <c r="F193" s="238">
        <v>0</v>
      </c>
      <c r="G193" s="238">
        <v>0</v>
      </c>
      <c r="H193" s="238">
        <v>0</v>
      </c>
      <c r="I193" s="239">
        <v>0</v>
      </c>
      <c r="J193" s="238">
        <v>0</v>
      </c>
      <c r="K193" s="238">
        <v>0</v>
      </c>
      <c r="L193" s="238">
        <v>0</v>
      </c>
      <c r="M193" s="238">
        <v>0</v>
      </c>
      <c r="N193" s="238">
        <v>0</v>
      </c>
      <c r="O193" s="240">
        <v>0</v>
      </c>
      <c r="P193" s="299">
        <v>0</v>
      </c>
      <c r="Q193" s="237">
        <v>0</v>
      </c>
      <c r="R193" s="238">
        <v>0</v>
      </c>
      <c r="S193" s="238">
        <v>0</v>
      </c>
      <c r="T193" s="238">
        <v>0</v>
      </c>
      <c r="U193" s="238">
        <v>0</v>
      </c>
      <c r="V193" s="240">
        <v>0</v>
      </c>
      <c r="W193" s="241">
        <v>0</v>
      </c>
      <c r="X193" s="300">
        <v>0</v>
      </c>
    </row>
    <row r="194" spans="1:24" ht="24" customHeight="1">
      <c r="A194" s="523" t="s">
        <v>301</v>
      </c>
      <c r="B194" s="516" t="s">
        <v>174</v>
      </c>
      <c r="C194" s="517"/>
      <c r="D194" s="242">
        <v>0</v>
      </c>
      <c r="E194" s="243">
        <v>0</v>
      </c>
      <c r="F194" s="243">
        <v>100</v>
      </c>
      <c r="G194" s="243">
        <v>0</v>
      </c>
      <c r="H194" s="243">
        <v>0</v>
      </c>
      <c r="I194" s="244">
        <v>100</v>
      </c>
      <c r="J194" s="243">
        <v>0</v>
      </c>
      <c r="K194" s="243">
        <v>0</v>
      </c>
      <c r="L194" s="243">
        <v>100</v>
      </c>
      <c r="M194" s="243">
        <v>0</v>
      </c>
      <c r="N194" s="243">
        <v>0</v>
      </c>
      <c r="O194" s="245">
        <v>100</v>
      </c>
      <c r="P194" s="301">
        <v>400</v>
      </c>
      <c r="Q194" s="242">
        <v>0</v>
      </c>
      <c r="R194" s="243">
        <v>0</v>
      </c>
      <c r="S194" s="243">
        <v>100</v>
      </c>
      <c r="T194" s="243">
        <v>0</v>
      </c>
      <c r="U194" s="243">
        <v>0</v>
      </c>
      <c r="V194" s="246">
        <v>100</v>
      </c>
      <c r="W194" s="247">
        <v>200</v>
      </c>
      <c r="X194" s="301">
        <v>400</v>
      </c>
    </row>
    <row r="195" spans="1:24" ht="24" customHeight="1">
      <c r="A195" s="524"/>
      <c r="B195" s="518" t="s">
        <v>173</v>
      </c>
      <c r="C195" s="519"/>
      <c r="D195" s="226">
        <v>200</v>
      </c>
      <c r="E195" s="227">
        <v>0</v>
      </c>
      <c r="F195" s="227">
        <v>100</v>
      </c>
      <c r="G195" s="227">
        <v>0</v>
      </c>
      <c r="H195" s="227">
        <v>0</v>
      </c>
      <c r="I195" s="228">
        <v>100</v>
      </c>
      <c r="J195" s="227">
        <v>100</v>
      </c>
      <c r="K195" s="227">
        <v>0</v>
      </c>
      <c r="L195" s="227">
        <v>100</v>
      </c>
      <c r="M195" s="227">
        <v>0</v>
      </c>
      <c r="N195" s="227">
        <v>0</v>
      </c>
      <c r="O195" s="229">
        <v>100</v>
      </c>
      <c r="P195" s="295">
        <v>700</v>
      </c>
      <c r="Q195" s="226">
        <v>150</v>
      </c>
      <c r="R195" s="227">
        <v>0</v>
      </c>
      <c r="S195" s="227">
        <v>100</v>
      </c>
      <c r="T195" s="227">
        <v>0</v>
      </c>
      <c r="U195" s="227">
        <v>0</v>
      </c>
      <c r="V195" s="227">
        <v>100</v>
      </c>
      <c r="W195" s="230">
        <v>200</v>
      </c>
      <c r="X195" s="295">
        <v>550</v>
      </c>
    </row>
    <row r="196" spans="1:24" ht="24" customHeight="1">
      <c r="A196" s="524"/>
      <c r="B196" s="520" t="s">
        <v>199</v>
      </c>
      <c r="C196" s="521"/>
      <c r="D196" s="226">
        <v>100</v>
      </c>
      <c r="E196" s="227">
        <v>0</v>
      </c>
      <c r="F196" s="227">
        <v>0</v>
      </c>
      <c r="G196" s="227">
        <v>0</v>
      </c>
      <c r="H196" s="227">
        <v>200</v>
      </c>
      <c r="I196" s="228">
        <v>0</v>
      </c>
      <c r="J196" s="227">
        <v>200</v>
      </c>
      <c r="K196" s="227">
        <v>0</v>
      </c>
      <c r="L196" s="227">
        <v>0</v>
      </c>
      <c r="M196" s="227">
        <v>0</v>
      </c>
      <c r="N196" s="227">
        <v>0</v>
      </c>
      <c r="O196" s="229">
        <v>0</v>
      </c>
      <c r="P196" s="295">
        <v>500</v>
      </c>
      <c r="Q196" s="226">
        <v>150</v>
      </c>
      <c r="R196" s="227">
        <v>0</v>
      </c>
      <c r="S196" s="227">
        <v>0</v>
      </c>
      <c r="T196" s="227">
        <v>0</v>
      </c>
      <c r="U196" s="227">
        <v>200</v>
      </c>
      <c r="V196" s="229">
        <v>0</v>
      </c>
      <c r="W196" s="230">
        <v>0</v>
      </c>
      <c r="X196" s="295">
        <v>350</v>
      </c>
    </row>
    <row r="197" spans="1:24" ht="24" customHeight="1">
      <c r="A197" s="524"/>
      <c r="B197" s="522"/>
      <c r="C197" s="296" t="s">
        <v>177</v>
      </c>
      <c r="D197" s="226">
        <v>0</v>
      </c>
      <c r="E197" s="227">
        <v>0</v>
      </c>
      <c r="F197" s="227">
        <v>0</v>
      </c>
      <c r="G197" s="227">
        <v>0</v>
      </c>
      <c r="H197" s="227">
        <v>0</v>
      </c>
      <c r="I197" s="228">
        <v>0</v>
      </c>
      <c r="J197" s="227">
        <v>0</v>
      </c>
      <c r="K197" s="227">
        <v>0</v>
      </c>
      <c r="L197" s="227">
        <v>0</v>
      </c>
      <c r="M197" s="227">
        <v>0</v>
      </c>
      <c r="N197" s="227">
        <v>0</v>
      </c>
      <c r="O197" s="229">
        <v>0</v>
      </c>
      <c r="P197" s="295">
        <v>0</v>
      </c>
      <c r="Q197" s="226">
        <v>0</v>
      </c>
      <c r="R197" s="227">
        <v>0</v>
      </c>
      <c r="S197" s="227">
        <v>0</v>
      </c>
      <c r="T197" s="227">
        <v>0</v>
      </c>
      <c r="U197" s="227">
        <v>0</v>
      </c>
      <c r="V197" s="229">
        <v>0</v>
      </c>
      <c r="W197" s="230">
        <v>0</v>
      </c>
      <c r="X197" s="295">
        <v>0</v>
      </c>
    </row>
    <row r="198" spans="1:24" ht="24" customHeight="1">
      <c r="A198" s="524"/>
      <c r="B198" s="522"/>
      <c r="C198" s="296" t="s">
        <v>172</v>
      </c>
      <c r="D198" s="397">
        <v>100</v>
      </c>
      <c r="E198" s="227">
        <v>0</v>
      </c>
      <c r="F198" s="227">
        <v>0</v>
      </c>
      <c r="G198" s="227">
        <v>0</v>
      </c>
      <c r="H198" s="227">
        <v>200</v>
      </c>
      <c r="I198" s="228">
        <v>0</v>
      </c>
      <c r="J198" s="227">
        <v>100</v>
      </c>
      <c r="K198" s="227">
        <v>0</v>
      </c>
      <c r="L198" s="227">
        <v>0</v>
      </c>
      <c r="M198" s="227">
        <v>0</v>
      </c>
      <c r="N198" s="227">
        <v>0</v>
      </c>
      <c r="O198" s="229">
        <v>0</v>
      </c>
      <c r="P198" s="295">
        <v>400</v>
      </c>
      <c r="Q198" s="226">
        <v>150</v>
      </c>
      <c r="R198" s="227">
        <v>0</v>
      </c>
      <c r="S198" s="227">
        <v>0</v>
      </c>
      <c r="T198" s="227">
        <v>0</v>
      </c>
      <c r="U198" s="227">
        <v>200</v>
      </c>
      <c r="V198" s="229">
        <v>0</v>
      </c>
      <c r="W198" s="227">
        <v>0</v>
      </c>
      <c r="X198" s="295">
        <v>350</v>
      </c>
    </row>
    <row r="199" spans="1:24" ht="24" customHeight="1">
      <c r="A199" s="524"/>
      <c r="B199" s="522"/>
      <c r="C199" s="296" t="s">
        <v>176</v>
      </c>
      <c r="D199" s="226">
        <v>0</v>
      </c>
      <c r="E199" s="227">
        <v>0</v>
      </c>
      <c r="F199" s="227">
        <v>0</v>
      </c>
      <c r="G199" s="227">
        <v>0</v>
      </c>
      <c r="H199" s="227">
        <v>0</v>
      </c>
      <c r="I199" s="228">
        <v>0</v>
      </c>
      <c r="J199" s="227">
        <v>0</v>
      </c>
      <c r="K199" s="227">
        <v>0</v>
      </c>
      <c r="L199" s="227">
        <v>0</v>
      </c>
      <c r="M199" s="227">
        <v>0</v>
      </c>
      <c r="N199" s="227">
        <v>0</v>
      </c>
      <c r="O199" s="229">
        <v>0</v>
      </c>
      <c r="P199" s="295">
        <v>0</v>
      </c>
      <c r="Q199" s="226">
        <v>0</v>
      </c>
      <c r="R199" s="227">
        <v>0</v>
      </c>
      <c r="S199" s="227">
        <v>0</v>
      </c>
      <c r="T199" s="227">
        <v>0</v>
      </c>
      <c r="U199" s="227">
        <v>0</v>
      </c>
      <c r="V199" s="229">
        <v>0</v>
      </c>
      <c r="W199" s="227">
        <v>0</v>
      </c>
      <c r="X199" s="295">
        <v>0</v>
      </c>
    </row>
    <row r="200" spans="1:24" ht="24" customHeight="1">
      <c r="A200" s="524"/>
      <c r="B200" s="522"/>
      <c r="C200" s="296" t="s">
        <v>171</v>
      </c>
      <c r="D200" s="226">
        <v>0</v>
      </c>
      <c r="E200" s="227">
        <v>0</v>
      </c>
      <c r="F200" s="227">
        <v>0</v>
      </c>
      <c r="G200" s="227">
        <v>0</v>
      </c>
      <c r="H200" s="227">
        <v>0</v>
      </c>
      <c r="I200" s="228">
        <v>0</v>
      </c>
      <c r="J200" s="227">
        <v>100</v>
      </c>
      <c r="K200" s="227">
        <v>0</v>
      </c>
      <c r="L200" s="227">
        <v>0</v>
      </c>
      <c r="M200" s="227">
        <v>0</v>
      </c>
      <c r="N200" s="227">
        <v>0</v>
      </c>
      <c r="O200" s="229">
        <v>0</v>
      </c>
      <c r="P200" s="295">
        <v>100</v>
      </c>
      <c r="Q200" s="226">
        <v>0</v>
      </c>
      <c r="R200" s="227">
        <v>0</v>
      </c>
      <c r="S200" s="227">
        <v>0</v>
      </c>
      <c r="T200" s="227">
        <v>0</v>
      </c>
      <c r="U200" s="227">
        <v>0</v>
      </c>
      <c r="V200" s="229">
        <v>0</v>
      </c>
      <c r="W200" s="227">
        <v>0</v>
      </c>
      <c r="X200" s="295">
        <v>0</v>
      </c>
    </row>
    <row r="201" spans="1:24" ht="24" customHeight="1">
      <c r="A201" s="524"/>
      <c r="B201" s="518" t="s">
        <v>198</v>
      </c>
      <c r="C201" s="519"/>
      <c r="D201" s="226">
        <v>0</v>
      </c>
      <c r="E201" s="227">
        <v>0</v>
      </c>
      <c r="F201" s="227">
        <v>0</v>
      </c>
      <c r="G201" s="227">
        <v>0</v>
      </c>
      <c r="H201" s="227">
        <v>0</v>
      </c>
      <c r="I201" s="228">
        <v>0</v>
      </c>
      <c r="J201" s="227">
        <v>0</v>
      </c>
      <c r="K201" s="227">
        <v>0</v>
      </c>
      <c r="L201" s="227">
        <v>0</v>
      </c>
      <c r="M201" s="227">
        <v>0</v>
      </c>
      <c r="N201" s="227">
        <v>0</v>
      </c>
      <c r="O201" s="229">
        <v>0</v>
      </c>
      <c r="P201" s="295">
        <v>0</v>
      </c>
      <c r="Q201" s="226">
        <v>0</v>
      </c>
      <c r="R201" s="227">
        <v>0</v>
      </c>
      <c r="S201" s="227">
        <v>0</v>
      </c>
      <c r="T201" s="227">
        <v>0</v>
      </c>
      <c r="U201" s="227">
        <v>0</v>
      </c>
      <c r="V201" s="229">
        <v>0</v>
      </c>
      <c r="W201" s="230">
        <v>0</v>
      </c>
      <c r="X201" s="295">
        <v>0</v>
      </c>
    </row>
    <row r="202" spans="1:24" ht="24" customHeight="1">
      <c r="A202" s="525"/>
      <c r="B202" s="514" t="s">
        <v>175</v>
      </c>
      <c r="C202" s="515"/>
      <c r="D202" s="237">
        <v>0</v>
      </c>
      <c r="E202" s="238">
        <v>0</v>
      </c>
      <c r="F202" s="238">
        <v>0</v>
      </c>
      <c r="G202" s="238">
        <v>0</v>
      </c>
      <c r="H202" s="238">
        <v>0</v>
      </c>
      <c r="I202" s="239">
        <v>0</v>
      </c>
      <c r="J202" s="238">
        <v>0</v>
      </c>
      <c r="K202" s="238">
        <v>0</v>
      </c>
      <c r="L202" s="238">
        <v>0</v>
      </c>
      <c r="M202" s="238">
        <v>0</v>
      </c>
      <c r="N202" s="238">
        <v>0</v>
      </c>
      <c r="O202" s="240">
        <v>0</v>
      </c>
      <c r="P202" s="299">
        <v>0</v>
      </c>
      <c r="Q202" s="237">
        <v>0</v>
      </c>
      <c r="R202" s="238">
        <v>0</v>
      </c>
      <c r="S202" s="238">
        <v>0</v>
      </c>
      <c r="T202" s="238">
        <v>0</v>
      </c>
      <c r="U202" s="238">
        <v>0</v>
      </c>
      <c r="V202" s="240">
        <v>0</v>
      </c>
      <c r="W202" s="241">
        <v>300</v>
      </c>
      <c r="X202" s="300">
        <v>300</v>
      </c>
    </row>
    <row r="203" spans="1:24" ht="24" customHeight="1">
      <c r="A203" s="523" t="s">
        <v>251</v>
      </c>
      <c r="B203" s="516" t="s">
        <v>174</v>
      </c>
      <c r="C203" s="517"/>
      <c r="D203" s="242">
        <v>200</v>
      </c>
      <c r="E203" s="243">
        <v>200</v>
      </c>
      <c r="F203" s="243">
        <v>200</v>
      </c>
      <c r="G203" s="243">
        <v>200</v>
      </c>
      <c r="H203" s="243">
        <v>200</v>
      </c>
      <c r="I203" s="244">
        <v>200</v>
      </c>
      <c r="J203" s="243">
        <v>200</v>
      </c>
      <c r="K203" s="243">
        <v>200</v>
      </c>
      <c r="L203" s="243">
        <v>200</v>
      </c>
      <c r="M203" s="243">
        <v>200</v>
      </c>
      <c r="N203" s="243">
        <v>200</v>
      </c>
      <c r="O203" s="245">
        <v>200</v>
      </c>
      <c r="P203" s="301">
        <v>2400</v>
      </c>
      <c r="Q203" s="242">
        <v>200</v>
      </c>
      <c r="R203" s="243">
        <v>200</v>
      </c>
      <c r="S203" s="243">
        <v>200</v>
      </c>
      <c r="T203" s="243">
        <v>200</v>
      </c>
      <c r="U203" s="243">
        <v>200</v>
      </c>
      <c r="V203" s="246">
        <v>200</v>
      </c>
      <c r="W203" s="247">
        <v>1200</v>
      </c>
      <c r="X203" s="301">
        <v>2400</v>
      </c>
    </row>
    <row r="204" spans="1:24" ht="24" customHeight="1">
      <c r="A204" s="524"/>
      <c r="B204" s="518" t="s">
        <v>173</v>
      </c>
      <c r="C204" s="519"/>
      <c r="D204" s="226">
        <v>200</v>
      </c>
      <c r="E204" s="227">
        <v>200</v>
      </c>
      <c r="F204" s="227">
        <v>200</v>
      </c>
      <c r="G204" s="227">
        <v>200</v>
      </c>
      <c r="H204" s="227">
        <v>200</v>
      </c>
      <c r="I204" s="228">
        <v>200</v>
      </c>
      <c r="J204" s="227">
        <v>200</v>
      </c>
      <c r="K204" s="227">
        <v>200</v>
      </c>
      <c r="L204" s="227">
        <v>200</v>
      </c>
      <c r="M204" s="227">
        <v>200</v>
      </c>
      <c r="N204" s="227">
        <v>200</v>
      </c>
      <c r="O204" s="229">
        <v>200</v>
      </c>
      <c r="P204" s="295">
        <v>2400</v>
      </c>
      <c r="Q204" s="226">
        <v>200</v>
      </c>
      <c r="R204" s="227">
        <v>200</v>
      </c>
      <c r="S204" s="227">
        <v>200</v>
      </c>
      <c r="T204" s="227">
        <v>200</v>
      </c>
      <c r="U204" s="227">
        <v>200</v>
      </c>
      <c r="V204" s="227">
        <v>200</v>
      </c>
      <c r="W204" s="230">
        <v>1200</v>
      </c>
      <c r="X204" s="295">
        <v>2400</v>
      </c>
    </row>
    <row r="205" spans="1:24" ht="24" customHeight="1">
      <c r="A205" s="524"/>
      <c r="B205" s="520" t="s">
        <v>199</v>
      </c>
      <c r="C205" s="521"/>
      <c r="D205" s="226">
        <v>0</v>
      </c>
      <c r="E205" s="227">
        <v>0</v>
      </c>
      <c r="F205" s="227">
        <v>0</v>
      </c>
      <c r="G205" s="227">
        <v>0</v>
      </c>
      <c r="H205" s="227">
        <v>0</v>
      </c>
      <c r="I205" s="228">
        <v>650</v>
      </c>
      <c r="J205" s="227">
        <v>0</v>
      </c>
      <c r="K205" s="227">
        <v>0</v>
      </c>
      <c r="L205" s="227">
        <v>400</v>
      </c>
      <c r="M205" s="227">
        <v>0</v>
      </c>
      <c r="N205" s="227">
        <v>0</v>
      </c>
      <c r="O205" s="229">
        <v>0</v>
      </c>
      <c r="P205" s="295">
        <v>1050</v>
      </c>
      <c r="Q205" s="226">
        <v>0</v>
      </c>
      <c r="R205" s="227">
        <v>0</v>
      </c>
      <c r="S205" s="227">
        <v>0</v>
      </c>
      <c r="T205" s="227">
        <v>0</v>
      </c>
      <c r="U205" s="227">
        <v>0</v>
      </c>
      <c r="V205" s="229">
        <v>300</v>
      </c>
      <c r="W205" s="230">
        <v>0</v>
      </c>
      <c r="X205" s="295">
        <v>300</v>
      </c>
    </row>
    <row r="206" spans="1:24" ht="24" customHeight="1">
      <c r="A206" s="524"/>
      <c r="B206" s="522"/>
      <c r="C206" s="296" t="s">
        <v>177</v>
      </c>
      <c r="D206" s="226">
        <v>0</v>
      </c>
      <c r="E206" s="227">
        <v>0</v>
      </c>
      <c r="F206" s="227">
        <v>0</v>
      </c>
      <c r="G206" s="227">
        <v>0</v>
      </c>
      <c r="H206" s="227">
        <v>0</v>
      </c>
      <c r="I206" s="228">
        <v>350</v>
      </c>
      <c r="J206" s="227">
        <v>0</v>
      </c>
      <c r="K206" s="227">
        <v>0</v>
      </c>
      <c r="L206" s="227">
        <v>100</v>
      </c>
      <c r="M206" s="227">
        <v>0</v>
      </c>
      <c r="N206" s="227">
        <v>0</v>
      </c>
      <c r="O206" s="229">
        <v>0</v>
      </c>
      <c r="P206" s="295">
        <v>450</v>
      </c>
      <c r="Q206" s="226">
        <v>0</v>
      </c>
      <c r="R206" s="227">
        <v>0</v>
      </c>
      <c r="S206" s="227">
        <v>0</v>
      </c>
      <c r="T206" s="227">
        <v>0</v>
      </c>
      <c r="U206" s="227">
        <v>0</v>
      </c>
      <c r="V206" s="229">
        <v>100</v>
      </c>
      <c r="W206" s="230">
        <v>0</v>
      </c>
      <c r="X206" s="295">
        <v>100</v>
      </c>
    </row>
    <row r="207" spans="1:24" ht="24" customHeight="1">
      <c r="A207" s="524"/>
      <c r="B207" s="522"/>
      <c r="C207" s="296" t="s">
        <v>172</v>
      </c>
      <c r="D207" s="226">
        <v>0</v>
      </c>
      <c r="E207" s="227">
        <v>0</v>
      </c>
      <c r="F207" s="227">
        <v>0</v>
      </c>
      <c r="G207" s="227">
        <v>0</v>
      </c>
      <c r="H207" s="227">
        <v>0</v>
      </c>
      <c r="I207" s="228">
        <v>300</v>
      </c>
      <c r="J207" s="227">
        <v>0</v>
      </c>
      <c r="K207" s="227">
        <v>0</v>
      </c>
      <c r="L207" s="227">
        <v>150</v>
      </c>
      <c r="M207" s="227">
        <v>0</v>
      </c>
      <c r="N207" s="227">
        <v>0</v>
      </c>
      <c r="O207" s="229">
        <v>0</v>
      </c>
      <c r="P207" s="295">
        <v>450</v>
      </c>
      <c r="Q207" s="226">
        <v>0</v>
      </c>
      <c r="R207" s="227">
        <v>0</v>
      </c>
      <c r="S207" s="227">
        <v>0</v>
      </c>
      <c r="T207" s="227">
        <v>0</v>
      </c>
      <c r="U207" s="227">
        <v>0</v>
      </c>
      <c r="V207" s="229">
        <v>200</v>
      </c>
      <c r="W207" s="230">
        <v>0</v>
      </c>
      <c r="X207" s="295">
        <v>200</v>
      </c>
    </row>
    <row r="208" spans="1:24" ht="24" customHeight="1">
      <c r="A208" s="524"/>
      <c r="B208" s="522"/>
      <c r="C208" s="296" t="s">
        <v>176</v>
      </c>
      <c r="D208" s="226">
        <v>0</v>
      </c>
      <c r="E208" s="227">
        <v>0</v>
      </c>
      <c r="F208" s="227">
        <v>0</v>
      </c>
      <c r="G208" s="227">
        <v>0</v>
      </c>
      <c r="H208" s="227">
        <v>0</v>
      </c>
      <c r="I208" s="228">
        <v>0</v>
      </c>
      <c r="J208" s="227">
        <v>0</v>
      </c>
      <c r="K208" s="227">
        <v>0</v>
      </c>
      <c r="L208" s="227">
        <v>150</v>
      </c>
      <c r="M208" s="227">
        <v>0</v>
      </c>
      <c r="N208" s="227">
        <v>0</v>
      </c>
      <c r="O208" s="229">
        <v>0</v>
      </c>
      <c r="P208" s="295">
        <v>150</v>
      </c>
      <c r="Q208" s="226">
        <v>0</v>
      </c>
      <c r="R208" s="227">
        <v>0</v>
      </c>
      <c r="S208" s="227">
        <v>0</v>
      </c>
      <c r="T208" s="227">
        <v>0</v>
      </c>
      <c r="U208" s="227">
        <v>0</v>
      </c>
      <c r="V208" s="229">
        <v>0</v>
      </c>
      <c r="W208" s="230">
        <v>0</v>
      </c>
      <c r="X208" s="295">
        <v>0</v>
      </c>
    </row>
    <row r="209" spans="1:24" ht="24" customHeight="1">
      <c r="A209" s="524"/>
      <c r="B209" s="522"/>
      <c r="C209" s="296" t="s">
        <v>171</v>
      </c>
      <c r="D209" s="226">
        <v>0</v>
      </c>
      <c r="E209" s="227">
        <v>0</v>
      </c>
      <c r="F209" s="227">
        <v>0</v>
      </c>
      <c r="G209" s="227">
        <v>0</v>
      </c>
      <c r="H209" s="227">
        <v>0</v>
      </c>
      <c r="I209" s="228">
        <v>0</v>
      </c>
      <c r="J209" s="227">
        <v>0</v>
      </c>
      <c r="K209" s="227">
        <v>0</v>
      </c>
      <c r="L209" s="227">
        <v>0</v>
      </c>
      <c r="M209" s="227">
        <v>0</v>
      </c>
      <c r="N209" s="227">
        <v>0</v>
      </c>
      <c r="O209" s="229">
        <v>0</v>
      </c>
      <c r="P209" s="295">
        <v>0</v>
      </c>
      <c r="Q209" s="226">
        <v>0</v>
      </c>
      <c r="R209" s="227">
        <v>0</v>
      </c>
      <c r="S209" s="227">
        <v>0</v>
      </c>
      <c r="T209" s="227">
        <v>0</v>
      </c>
      <c r="U209" s="227">
        <v>0</v>
      </c>
      <c r="V209" s="229">
        <v>0</v>
      </c>
      <c r="W209" s="230">
        <v>0</v>
      </c>
      <c r="X209" s="295">
        <v>0</v>
      </c>
    </row>
    <row r="210" spans="1:24" ht="24" customHeight="1">
      <c r="A210" s="524"/>
      <c r="B210" s="518" t="s">
        <v>198</v>
      </c>
      <c r="C210" s="519"/>
      <c r="D210" s="226">
        <v>0</v>
      </c>
      <c r="E210" s="227">
        <v>0</v>
      </c>
      <c r="F210" s="227">
        <v>0</v>
      </c>
      <c r="G210" s="227">
        <v>0</v>
      </c>
      <c r="H210" s="227">
        <v>0</v>
      </c>
      <c r="I210" s="228">
        <v>0</v>
      </c>
      <c r="J210" s="227">
        <v>0</v>
      </c>
      <c r="K210" s="227">
        <v>0</v>
      </c>
      <c r="L210" s="227">
        <v>0</v>
      </c>
      <c r="M210" s="227">
        <v>0</v>
      </c>
      <c r="N210" s="227">
        <v>0</v>
      </c>
      <c r="O210" s="229">
        <v>0</v>
      </c>
      <c r="P210" s="295">
        <v>0</v>
      </c>
      <c r="Q210" s="226">
        <v>0</v>
      </c>
      <c r="R210" s="227">
        <v>0</v>
      </c>
      <c r="S210" s="227">
        <v>0</v>
      </c>
      <c r="T210" s="227">
        <v>0</v>
      </c>
      <c r="U210" s="227">
        <v>0</v>
      </c>
      <c r="V210" s="229">
        <v>0</v>
      </c>
      <c r="W210" s="230">
        <v>0</v>
      </c>
      <c r="X210" s="295">
        <v>0</v>
      </c>
    </row>
    <row r="211" spans="1:24" ht="24" customHeight="1">
      <c r="A211" s="525"/>
      <c r="B211" s="514" t="s">
        <v>175</v>
      </c>
      <c r="C211" s="515"/>
      <c r="D211" s="237">
        <v>0</v>
      </c>
      <c r="E211" s="238">
        <v>0</v>
      </c>
      <c r="F211" s="238">
        <v>0</v>
      </c>
      <c r="G211" s="238">
        <v>0</v>
      </c>
      <c r="H211" s="238">
        <v>0</v>
      </c>
      <c r="I211" s="239">
        <v>0</v>
      </c>
      <c r="J211" s="238">
        <v>0</v>
      </c>
      <c r="K211" s="238">
        <v>0</v>
      </c>
      <c r="L211" s="238">
        <v>0</v>
      </c>
      <c r="M211" s="238">
        <v>0</v>
      </c>
      <c r="N211" s="238">
        <v>0</v>
      </c>
      <c r="O211" s="240">
        <v>0</v>
      </c>
      <c r="P211" s="299">
        <v>0</v>
      </c>
      <c r="Q211" s="237">
        <v>0</v>
      </c>
      <c r="R211" s="238">
        <v>0</v>
      </c>
      <c r="S211" s="238">
        <v>0</v>
      </c>
      <c r="T211" s="238">
        <v>0</v>
      </c>
      <c r="U211" s="238">
        <v>0</v>
      </c>
      <c r="V211" s="240">
        <v>0</v>
      </c>
      <c r="W211" s="241">
        <v>150</v>
      </c>
      <c r="X211" s="300">
        <v>150</v>
      </c>
    </row>
    <row r="212" spans="1:24" ht="24" customHeight="1">
      <c r="A212" s="523" t="s">
        <v>218</v>
      </c>
      <c r="B212" s="516" t="s">
        <v>174</v>
      </c>
      <c r="C212" s="517"/>
      <c r="D212" s="242">
        <v>0</v>
      </c>
      <c r="E212" s="243">
        <v>200</v>
      </c>
      <c r="F212" s="243">
        <v>0</v>
      </c>
      <c r="G212" s="243">
        <v>0</v>
      </c>
      <c r="H212" s="243">
        <v>0</v>
      </c>
      <c r="I212" s="244">
        <v>0</v>
      </c>
      <c r="J212" s="243">
        <v>0</v>
      </c>
      <c r="K212" s="243">
        <v>0</v>
      </c>
      <c r="L212" s="243">
        <v>0</v>
      </c>
      <c r="M212" s="243">
        <v>0</v>
      </c>
      <c r="N212" s="243">
        <v>0</v>
      </c>
      <c r="O212" s="245">
        <v>0</v>
      </c>
      <c r="P212" s="301">
        <v>200</v>
      </c>
      <c r="Q212" s="242">
        <v>100</v>
      </c>
      <c r="R212" s="243">
        <v>0</v>
      </c>
      <c r="S212" s="243">
        <v>0</v>
      </c>
      <c r="T212" s="243">
        <v>0</v>
      </c>
      <c r="U212" s="243">
        <v>0</v>
      </c>
      <c r="V212" s="246">
        <v>0</v>
      </c>
      <c r="W212" s="247">
        <v>100</v>
      </c>
      <c r="X212" s="301">
        <v>200</v>
      </c>
    </row>
    <row r="213" spans="1:24" ht="24" customHeight="1">
      <c r="A213" s="524"/>
      <c r="B213" s="518" t="s">
        <v>173</v>
      </c>
      <c r="C213" s="519"/>
      <c r="D213" s="226">
        <v>200</v>
      </c>
      <c r="E213" s="227">
        <v>0</v>
      </c>
      <c r="F213" s="227">
        <v>0</v>
      </c>
      <c r="G213" s="227">
        <v>300</v>
      </c>
      <c r="H213" s="227">
        <v>0</v>
      </c>
      <c r="I213" s="228">
        <v>0</v>
      </c>
      <c r="J213" s="227">
        <v>200</v>
      </c>
      <c r="K213" s="227">
        <v>0</v>
      </c>
      <c r="L213" s="227">
        <v>0</v>
      </c>
      <c r="M213" s="227">
        <v>100</v>
      </c>
      <c r="N213" s="227">
        <v>0</v>
      </c>
      <c r="O213" s="229">
        <v>0</v>
      </c>
      <c r="P213" s="295">
        <v>800</v>
      </c>
      <c r="Q213" s="226">
        <v>200</v>
      </c>
      <c r="R213" s="227">
        <v>0</v>
      </c>
      <c r="S213" s="227">
        <v>0</v>
      </c>
      <c r="T213" s="227">
        <v>200</v>
      </c>
      <c r="U213" s="227">
        <v>0</v>
      </c>
      <c r="V213" s="227">
        <v>0</v>
      </c>
      <c r="W213" s="230">
        <v>200</v>
      </c>
      <c r="X213" s="295">
        <v>600</v>
      </c>
    </row>
    <row r="214" spans="1:24" ht="24" customHeight="1">
      <c r="A214" s="524"/>
      <c r="B214" s="520" t="s">
        <v>199</v>
      </c>
      <c r="C214" s="521"/>
      <c r="D214" s="226">
        <v>0</v>
      </c>
      <c r="E214" s="227">
        <v>300</v>
      </c>
      <c r="F214" s="227">
        <v>300</v>
      </c>
      <c r="G214" s="227">
        <v>0</v>
      </c>
      <c r="H214" s="227">
        <v>0</v>
      </c>
      <c r="I214" s="228">
        <v>100</v>
      </c>
      <c r="J214" s="227">
        <v>200</v>
      </c>
      <c r="K214" s="227">
        <v>0</v>
      </c>
      <c r="L214" s="227">
        <v>0</v>
      </c>
      <c r="M214" s="227">
        <v>0</v>
      </c>
      <c r="N214" s="227">
        <v>0</v>
      </c>
      <c r="O214" s="229">
        <v>0</v>
      </c>
      <c r="P214" s="295">
        <v>900</v>
      </c>
      <c r="Q214" s="226">
        <v>200</v>
      </c>
      <c r="R214" s="227">
        <v>0</v>
      </c>
      <c r="S214" s="227">
        <v>500</v>
      </c>
      <c r="T214" s="227">
        <v>0</v>
      </c>
      <c r="U214" s="227">
        <v>0</v>
      </c>
      <c r="V214" s="229">
        <v>0</v>
      </c>
      <c r="W214" s="230">
        <v>100</v>
      </c>
      <c r="X214" s="295">
        <v>800</v>
      </c>
    </row>
    <row r="215" spans="1:24" ht="24" customHeight="1">
      <c r="A215" s="524"/>
      <c r="B215" s="522"/>
      <c r="C215" s="296" t="s">
        <v>177</v>
      </c>
      <c r="D215" s="226">
        <v>0</v>
      </c>
      <c r="E215" s="227">
        <v>0</v>
      </c>
      <c r="F215" s="227">
        <v>0</v>
      </c>
      <c r="G215" s="227">
        <v>0</v>
      </c>
      <c r="H215" s="227">
        <v>0</v>
      </c>
      <c r="I215" s="228">
        <v>0</v>
      </c>
      <c r="J215" s="227">
        <v>0</v>
      </c>
      <c r="K215" s="227">
        <v>0</v>
      </c>
      <c r="L215" s="227">
        <v>0</v>
      </c>
      <c r="M215" s="227">
        <v>0</v>
      </c>
      <c r="N215" s="227">
        <v>0</v>
      </c>
      <c r="O215" s="229">
        <v>0</v>
      </c>
      <c r="P215" s="295">
        <v>0</v>
      </c>
      <c r="Q215" s="226">
        <v>0</v>
      </c>
      <c r="R215" s="227">
        <v>0</v>
      </c>
      <c r="S215" s="227">
        <v>0</v>
      </c>
      <c r="T215" s="227">
        <v>0</v>
      </c>
      <c r="U215" s="227">
        <v>0</v>
      </c>
      <c r="V215" s="229">
        <v>0</v>
      </c>
      <c r="W215" s="230">
        <v>0</v>
      </c>
      <c r="X215" s="295">
        <v>0</v>
      </c>
    </row>
    <row r="216" spans="1:24" ht="24" customHeight="1">
      <c r="A216" s="524"/>
      <c r="B216" s="522"/>
      <c r="C216" s="296" t="s">
        <v>172</v>
      </c>
      <c r="D216" s="226">
        <v>0</v>
      </c>
      <c r="E216" s="227">
        <v>0</v>
      </c>
      <c r="F216" s="227">
        <v>300</v>
      </c>
      <c r="G216" s="227">
        <v>0</v>
      </c>
      <c r="H216" s="227">
        <v>0</v>
      </c>
      <c r="I216" s="228">
        <v>0</v>
      </c>
      <c r="J216" s="227">
        <v>200</v>
      </c>
      <c r="K216" s="227">
        <v>0</v>
      </c>
      <c r="L216" s="227">
        <v>0</v>
      </c>
      <c r="M216" s="227">
        <v>0</v>
      </c>
      <c r="N216" s="227">
        <v>0</v>
      </c>
      <c r="O216" s="229">
        <v>0</v>
      </c>
      <c r="P216" s="295">
        <v>500</v>
      </c>
      <c r="Q216" s="226">
        <v>0</v>
      </c>
      <c r="R216" s="227">
        <v>0</v>
      </c>
      <c r="S216" s="227">
        <v>400</v>
      </c>
      <c r="T216" s="227">
        <v>0</v>
      </c>
      <c r="U216" s="227">
        <v>0</v>
      </c>
      <c r="V216" s="229">
        <v>0</v>
      </c>
      <c r="W216" s="227">
        <v>100</v>
      </c>
      <c r="X216" s="295">
        <v>500</v>
      </c>
    </row>
    <row r="217" spans="1:24" ht="24" customHeight="1">
      <c r="A217" s="524"/>
      <c r="B217" s="522"/>
      <c r="C217" s="296" t="s">
        <v>176</v>
      </c>
      <c r="D217" s="226">
        <v>0</v>
      </c>
      <c r="E217" s="227">
        <v>0</v>
      </c>
      <c r="F217" s="227">
        <v>0</v>
      </c>
      <c r="G217" s="227">
        <v>0</v>
      </c>
      <c r="H217" s="227">
        <v>0</v>
      </c>
      <c r="I217" s="228">
        <v>0</v>
      </c>
      <c r="J217" s="227">
        <v>0</v>
      </c>
      <c r="K217" s="227">
        <v>0</v>
      </c>
      <c r="L217" s="227">
        <v>0</v>
      </c>
      <c r="M217" s="227">
        <v>0</v>
      </c>
      <c r="N217" s="227">
        <v>0</v>
      </c>
      <c r="O217" s="229">
        <v>0</v>
      </c>
      <c r="P217" s="295">
        <v>0</v>
      </c>
      <c r="Q217" s="226">
        <v>0</v>
      </c>
      <c r="R217" s="227">
        <v>0</v>
      </c>
      <c r="S217" s="227">
        <v>0</v>
      </c>
      <c r="T217" s="227">
        <v>0</v>
      </c>
      <c r="U217" s="227">
        <v>0</v>
      </c>
      <c r="V217" s="229">
        <v>0</v>
      </c>
      <c r="W217" s="230">
        <v>0</v>
      </c>
      <c r="X217" s="295">
        <v>0</v>
      </c>
    </row>
    <row r="218" spans="1:24" ht="24" customHeight="1">
      <c r="A218" s="524"/>
      <c r="B218" s="522"/>
      <c r="C218" s="296" t="s">
        <v>171</v>
      </c>
      <c r="D218" s="226">
        <v>0</v>
      </c>
      <c r="E218" s="227">
        <v>300</v>
      </c>
      <c r="F218" s="227">
        <v>0</v>
      </c>
      <c r="G218" s="227">
        <v>0</v>
      </c>
      <c r="H218" s="227">
        <v>0</v>
      </c>
      <c r="I218" s="227">
        <v>100</v>
      </c>
      <c r="J218" s="227">
        <v>0</v>
      </c>
      <c r="K218" s="227">
        <v>0</v>
      </c>
      <c r="L218" s="227">
        <v>0</v>
      </c>
      <c r="M218" s="227">
        <v>0</v>
      </c>
      <c r="N218" s="227">
        <v>0</v>
      </c>
      <c r="O218" s="229">
        <v>0</v>
      </c>
      <c r="P218" s="295">
        <v>400</v>
      </c>
      <c r="Q218" s="226">
        <v>200</v>
      </c>
      <c r="R218" s="227">
        <v>0</v>
      </c>
      <c r="S218" s="227">
        <v>100</v>
      </c>
      <c r="T218" s="227">
        <v>0</v>
      </c>
      <c r="U218" s="227">
        <v>0</v>
      </c>
      <c r="V218" s="229">
        <v>0</v>
      </c>
      <c r="W218" s="230">
        <v>0</v>
      </c>
      <c r="X218" s="295">
        <v>300</v>
      </c>
    </row>
    <row r="219" spans="1:24" ht="24" customHeight="1">
      <c r="A219" s="524"/>
      <c r="B219" s="518" t="s">
        <v>198</v>
      </c>
      <c r="C219" s="519"/>
      <c r="D219" s="226">
        <v>0</v>
      </c>
      <c r="E219" s="227">
        <v>0</v>
      </c>
      <c r="F219" s="227">
        <v>0</v>
      </c>
      <c r="G219" s="227">
        <v>0</v>
      </c>
      <c r="H219" s="227">
        <v>0</v>
      </c>
      <c r="I219" s="228">
        <v>0</v>
      </c>
      <c r="J219" s="227">
        <v>0</v>
      </c>
      <c r="K219" s="227">
        <v>0</v>
      </c>
      <c r="L219" s="227">
        <v>0</v>
      </c>
      <c r="M219" s="227">
        <v>0</v>
      </c>
      <c r="N219" s="227">
        <v>0</v>
      </c>
      <c r="O219" s="229">
        <v>0</v>
      </c>
      <c r="P219" s="295">
        <v>0</v>
      </c>
      <c r="Q219" s="226">
        <v>0</v>
      </c>
      <c r="R219" s="227">
        <v>0</v>
      </c>
      <c r="S219" s="227">
        <v>0</v>
      </c>
      <c r="T219" s="227">
        <v>0</v>
      </c>
      <c r="U219" s="227">
        <v>0</v>
      </c>
      <c r="V219" s="229">
        <v>0</v>
      </c>
      <c r="W219" s="230">
        <v>0</v>
      </c>
      <c r="X219" s="295">
        <v>0</v>
      </c>
    </row>
    <row r="220" spans="1:24" ht="24" customHeight="1">
      <c r="A220" s="525"/>
      <c r="B220" s="514" t="s">
        <v>175</v>
      </c>
      <c r="C220" s="515"/>
      <c r="D220" s="237">
        <v>0</v>
      </c>
      <c r="E220" s="238">
        <v>0</v>
      </c>
      <c r="F220" s="238">
        <v>0</v>
      </c>
      <c r="G220" s="238">
        <v>0</v>
      </c>
      <c r="H220" s="238">
        <v>0</v>
      </c>
      <c r="I220" s="239">
        <v>0</v>
      </c>
      <c r="J220" s="238">
        <v>0</v>
      </c>
      <c r="K220" s="238">
        <v>0</v>
      </c>
      <c r="L220" s="238">
        <v>0</v>
      </c>
      <c r="M220" s="238">
        <v>0</v>
      </c>
      <c r="N220" s="238">
        <v>0</v>
      </c>
      <c r="O220" s="240">
        <v>0</v>
      </c>
      <c r="P220" s="299">
        <v>0</v>
      </c>
      <c r="Q220" s="237">
        <v>0</v>
      </c>
      <c r="R220" s="238">
        <v>0</v>
      </c>
      <c r="S220" s="238">
        <v>0</v>
      </c>
      <c r="T220" s="238">
        <v>0</v>
      </c>
      <c r="U220" s="238">
        <v>0</v>
      </c>
      <c r="V220" s="240">
        <v>0</v>
      </c>
      <c r="W220" s="241">
        <v>0</v>
      </c>
      <c r="X220" s="300">
        <v>0</v>
      </c>
    </row>
    <row r="221" spans="1:24" ht="24" customHeight="1">
      <c r="A221" s="523" t="s">
        <v>276</v>
      </c>
      <c r="B221" s="516" t="s">
        <v>174</v>
      </c>
      <c r="C221" s="517"/>
      <c r="D221" s="242">
        <v>0</v>
      </c>
      <c r="E221" s="243">
        <v>0</v>
      </c>
      <c r="F221" s="243">
        <v>0</v>
      </c>
      <c r="G221" s="243">
        <v>0</v>
      </c>
      <c r="H221" s="243">
        <v>0</v>
      </c>
      <c r="I221" s="244">
        <v>0</v>
      </c>
      <c r="J221" s="243">
        <v>0</v>
      </c>
      <c r="K221" s="243">
        <v>100</v>
      </c>
      <c r="L221" s="243">
        <v>0</v>
      </c>
      <c r="M221" s="243">
        <v>0</v>
      </c>
      <c r="N221" s="243">
        <v>0</v>
      </c>
      <c r="O221" s="245">
        <v>0</v>
      </c>
      <c r="P221" s="301">
        <v>100</v>
      </c>
      <c r="Q221" s="242">
        <v>0</v>
      </c>
      <c r="R221" s="243">
        <v>0</v>
      </c>
      <c r="S221" s="243">
        <v>0</v>
      </c>
      <c r="T221" s="243">
        <v>0</v>
      </c>
      <c r="U221" s="243">
        <v>0</v>
      </c>
      <c r="V221" s="246">
        <v>0</v>
      </c>
      <c r="W221" s="247">
        <v>100</v>
      </c>
      <c r="X221" s="301">
        <v>100</v>
      </c>
    </row>
    <row r="222" spans="1:24" ht="24" customHeight="1">
      <c r="A222" s="524"/>
      <c r="B222" s="518" t="s">
        <v>173</v>
      </c>
      <c r="C222" s="519"/>
      <c r="D222" s="226">
        <v>0</v>
      </c>
      <c r="E222" s="227">
        <v>0</v>
      </c>
      <c r="F222" s="227">
        <v>0</v>
      </c>
      <c r="G222" s="227">
        <v>0</v>
      </c>
      <c r="H222" s="227">
        <v>0</v>
      </c>
      <c r="I222" s="228">
        <v>0</v>
      </c>
      <c r="J222" s="227">
        <v>0</v>
      </c>
      <c r="K222" s="227">
        <v>0</v>
      </c>
      <c r="L222" s="227">
        <v>0</v>
      </c>
      <c r="M222" s="227">
        <v>0</v>
      </c>
      <c r="N222" s="227">
        <v>0</v>
      </c>
      <c r="O222" s="229">
        <v>0</v>
      </c>
      <c r="P222" s="295">
        <v>0</v>
      </c>
      <c r="Q222" s="226">
        <v>0</v>
      </c>
      <c r="R222" s="227">
        <v>0</v>
      </c>
      <c r="S222" s="227">
        <v>0</v>
      </c>
      <c r="T222" s="227">
        <v>0</v>
      </c>
      <c r="U222" s="227">
        <v>0</v>
      </c>
      <c r="V222" s="227">
        <v>0</v>
      </c>
      <c r="W222" s="230">
        <v>0</v>
      </c>
      <c r="X222" s="295">
        <v>0</v>
      </c>
    </row>
    <row r="223" spans="1:24" ht="24" customHeight="1">
      <c r="A223" s="524"/>
      <c r="B223" s="520" t="s">
        <v>199</v>
      </c>
      <c r="C223" s="521"/>
      <c r="D223" s="226">
        <v>0</v>
      </c>
      <c r="E223" s="227">
        <v>0</v>
      </c>
      <c r="F223" s="227">
        <v>0</v>
      </c>
      <c r="G223" s="227">
        <v>0</v>
      </c>
      <c r="H223" s="227">
        <v>0</v>
      </c>
      <c r="I223" s="228">
        <v>100</v>
      </c>
      <c r="J223" s="227">
        <v>0</v>
      </c>
      <c r="K223" s="227">
        <v>0</v>
      </c>
      <c r="L223" s="227">
        <v>0</v>
      </c>
      <c r="M223" s="227">
        <v>0</v>
      </c>
      <c r="N223" s="227">
        <v>0</v>
      </c>
      <c r="O223" s="229">
        <v>0</v>
      </c>
      <c r="P223" s="295">
        <v>100</v>
      </c>
      <c r="Q223" s="226">
        <v>200</v>
      </c>
      <c r="R223" s="227">
        <v>0</v>
      </c>
      <c r="S223" s="227">
        <v>0</v>
      </c>
      <c r="T223" s="227"/>
      <c r="U223" s="227">
        <v>0</v>
      </c>
      <c r="V223" s="229">
        <v>200</v>
      </c>
      <c r="W223" s="230">
        <v>0</v>
      </c>
      <c r="X223" s="295">
        <v>400</v>
      </c>
    </row>
    <row r="224" spans="1:24" ht="24" customHeight="1">
      <c r="A224" s="524"/>
      <c r="B224" s="522"/>
      <c r="C224" s="296" t="s">
        <v>177</v>
      </c>
      <c r="D224" s="226">
        <v>0</v>
      </c>
      <c r="E224" s="227">
        <v>0</v>
      </c>
      <c r="F224" s="227">
        <v>0</v>
      </c>
      <c r="G224" s="227">
        <v>0</v>
      </c>
      <c r="H224" s="227">
        <v>0</v>
      </c>
      <c r="I224" s="228">
        <v>0</v>
      </c>
      <c r="J224" s="227">
        <v>0</v>
      </c>
      <c r="K224" s="227">
        <v>0</v>
      </c>
      <c r="L224" s="227">
        <v>0</v>
      </c>
      <c r="M224" s="227">
        <v>0</v>
      </c>
      <c r="N224" s="227">
        <v>0</v>
      </c>
      <c r="O224" s="229">
        <v>0</v>
      </c>
      <c r="P224" s="295">
        <v>0</v>
      </c>
      <c r="Q224" s="226">
        <v>0</v>
      </c>
      <c r="R224" s="227">
        <v>0</v>
      </c>
      <c r="S224" s="227">
        <v>0</v>
      </c>
      <c r="T224" s="227">
        <v>0</v>
      </c>
      <c r="U224" s="227">
        <v>0</v>
      </c>
      <c r="V224" s="229">
        <v>0</v>
      </c>
      <c r="W224" s="230">
        <v>0</v>
      </c>
      <c r="X224" s="295">
        <v>0</v>
      </c>
    </row>
    <row r="225" spans="1:24" ht="24" customHeight="1">
      <c r="A225" s="524"/>
      <c r="B225" s="522"/>
      <c r="C225" s="296" t="s">
        <v>172</v>
      </c>
      <c r="D225" s="226">
        <v>0</v>
      </c>
      <c r="E225" s="227">
        <v>0</v>
      </c>
      <c r="F225" s="227">
        <v>0</v>
      </c>
      <c r="G225" s="227">
        <v>0</v>
      </c>
      <c r="H225" s="227">
        <v>0</v>
      </c>
      <c r="I225" s="227">
        <v>100</v>
      </c>
      <c r="J225" s="227">
        <v>0</v>
      </c>
      <c r="K225" s="227">
        <v>0</v>
      </c>
      <c r="L225" s="227">
        <v>0</v>
      </c>
      <c r="M225" s="227">
        <v>0</v>
      </c>
      <c r="N225" s="227">
        <v>0</v>
      </c>
      <c r="O225" s="229">
        <v>0</v>
      </c>
      <c r="P225" s="295">
        <v>100</v>
      </c>
      <c r="Q225" s="226">
        <v>200</v>
      </c>
      <c r="R225" s="227">
        <v>0</v>
      </c>
      <c r="S225" s="227">
        <v>0</v>
      </c>
      <c r="T225" s="227">
        <v>0</v>
      </c>
      <c r="U225" s="253">
        <v>0</v>
      </c>
      <c r="V225" s="324">
        <v>200</v>
      </c>
      <c r="W225" s="230">
        <v>0</v>
      </c>
      <c r="X225" s="295">
        <v>400</v>
      </c>
    </row>
    <row r="226" spans="1:24" ht="24" customHeight="1">
      <c r="A226" s="524"/>
      <c r="B226" s="522"/>
      <c r="C226" s="296" t="s">
        <v>176</v>
      </c>
      <c r="D226" s="226">
        <v>0</v>
      </c>
      <c r="E226" s="227">
        <v>0</v>
      </c>
      <c r="F226" s="227">
        <v>0</v>
      </c>
      <c r="G226" s="227">
        <v>0</v>
      </c>
      <c r="H226" s="227">
        <v>0</v>
      </c>
      <c r="I226" s="228">
        <v>0</v>
      </c>
      <c r="J226" s="227">
        <v>0</v>
      </c>
      <c r="K226" s="227">
        <v>0</v>
      </c>
      <c r="L226" s="227">
        <v>0</v>
      </c>
      <c r="M226" s="227">
        <v>0</v>
      </c>
      <c r="N226" s="227">
        <v>0</v>
      </c>
      <c r="O226" s="229">
        <v>0</v>
      </c>
      <c r="P226" s="295">
        <v>0</v>
      </c>
      <c r="Q226" s="226">
        <v>0</v>
      </c>
      <c r="R226" s="227">
        <v>0</v>
      </c>
      <c r="S226" s="227">
        <v>0</v>
      </c>
      <c r="T226" s="227">
        <v>0</v>
      </c>
      <c r="U226" s="227">
        <v>0</v>
      </c>
      <c r="V226" s="229">
        <v>0</v>
      </c>
      <c r="W226" s="230">
        <v>0</v>
      </c>
      <c r="X226" s="295">
        <v>0</v>
      </c>
    </row>
    <row r="227" spans="1:24" ht="24" customHeight="1">
      <c r="A227" s="524"/>
      <c r="B227" s="522"/>
      <c r="C227" s="296" t="s">
        <v>171</v>
      </c>
      <c r="D227" s="226">
        <v>0</v>
      </c>
      <c r="E227" s="227">
        <v>0</v>
      </c>
      <c r="F227" s="227">
        <v>0</v>
      </c>
      <c r="G227" s="227">
        <v>0</v>
      </c>
      <c r="H227" s="227">
        <v>0</v>
      </c>
      <c r="I227" s="228">
        <v>0</v>
      </c>
      <c r="J227" s="227">
        <v>0</v>
      </c>
      <c r="K227" s="227">
        <v>0</v>
      </c>
      <c r="L227" s="227">
        <v>0</v>
      </c>
      <c r="M227" s="227">
        <v>0</v>
      </c>
      <c r="N227" s="227">
        <v>0</v>
      </c>
      <c r="O227" s="229">
        <v>0</v>
      </c>
      <c r="P227" s="295">
        <v>0</v>
      </c>
      <c r="Q227" s="226">
        <v>0</v>
      </c>
      <c r="R227" s="227">
        <v>0</v>
      </c>
      <c r="S227" s="227">
        <v>0</v>
      </c>
      <c r="T227" s="227">
        <v>0</v>
      </c>
      <c r="U227" s="227">
        <v>0</v>
      </c>
      <c r="V227" s="229">
        <v>0</v>
      </c>
      <c r="W227" s="230">
        <v>0</v>
      </c>
      <c r="X227" s="295">
        <v>0</v>
      </c>
    </row>
    <row r="228" spans="1:24" ht="24" customHeight="1">
      <c r="A228" s="524"/>
      <c r="B228" s="518" t="s">
        <v>198</v>
      </c>
      <c r="C228" s="519"/>
      <c r="D228" s="226">
        <v>0</v>
      </c>
      <c r="E228" s="227">
        <v>0</v>
      </c>
      <c r="F228" s="227">
        <v>0</v>
      </c>
      <c r="G228" s="227">
        <v>0</v>
      </c>
      <c r="H228" s="227">
        <v>0</v>
      </c>
      <c r="I228" s="228">
        <v>0</v>
      </c>
      <c r="J228" s="227">
        <v>0</v>
      </c>
      <c r="K228" s="227">
        <v>0</v>
      </c>
      <c r="L228" s="227">
        <v>0</v>
      </c>
      <c r="M228" s="227">
        <v>0</v>
      </c>
      <c r="N228" s="227">
        <v>0</v>
      </c>
      <c r="O228" s="229">
        <v>0</v>
      </c>
      <c r="P228" s="295">
        <v>0</v>
      </c>
      <c r="Q228" s="226">
        <v>0</v>
      </c>
      <c r="R228" s="227">
        <v>0</v>
      </c>
      <c r="S228" s="227">
        <v>0</v>
      </c>
      <c r="T228" s="227">
        <v>0</v>
      </c>
      <c r="U228" s="227">
        <v>0</v>
      </c>
      <c r="V228" s="229">
        <v>0</v>
      </c>
      <c r="W228" s="230">
        <v>0</v>
      </c>
      <c r="X228" s="295">
        <v>0</v>
      </c>
    </row>
    <row r="229" spans="1:24" ht="24" customHeight="1">
      <c r="A229" s="525"/>
      <c r="B229" s="514" t="s">
        <v>175</v>
      </c>
      <c r="C229" s="515"/>
      <c r="D229" s="237">
        <v>0</v>
      </c>
      <c r="E229" s="238">
        <v>0</v>
      </c>
      <c r="F229" s="238">
        <v>0</v>
      </c>
      <c r="G229" s="238">
        <v>0</v>
      </c>
      <c r="H229" s="238">
        <v>0</v>
      </c>
      <c r="I229" s="239">
        <v>0</v>
      </c>
      <c r="J229" s="238">
        <v>0</v>
      </c>
      <c r="K229" s="238">
        <v>0</v>
      </c>
      <c r="L229" s="238">
        <v>0</v>
      </c>
      <c r="M229" s="238">
        <v>0</v>
      </c>
      <c r="N229" s="238">
        <v>0</v>
      </c>
      <c r="O229" s="240">
        <v>0</v>
      </c>
      <c r="P229" s="299">
        <v>0</v>
      </c>
      <c r="Q229" s="237">
        <v>0</v>
      </c>
      <c r="R229" s="238">
        <v>0</v>
      </c>
      <c r="S229" s="238">
        <v>0</v>
      </c>
      <c r="T229" s="238">
        <v>0</v>
      </c>
      <c r="U229" s="238">
        <v>0</v>
      </c>
      <c r="V229" s="240">
        <v>0</v>
      </c>
      <c r="W229" s="241">
        <v>0</v>
      </c>
      <c r="X229" s="300">
        <v>0</v>
      </c>
    </row>
    <row r="230" spans="1:24" ht="24" customHeight="1">
      <c r="A230" s="523" t="s">
        <v>270</v>
      </c>
      <c r="B230" s="516" t="s">
        <v>174</v>
      </c>
      <c r="C230" s="517"/>
      <c r="D230" s="242">
        <v>0</v>
      </c>
      <c r="E230" s="243">
        <v>0</v>
      </c>
      <c r="F230" s="243">
        <v>0</v>
      </c>
      <c r="G230" s="243">
        <v>0</v>
      </c>
      <c r="H230" s="243">
        <v>0</v>
      </c>
      <c r="I230" s="244">
        <v>0</v>
      </c>
      <c r="J230" s="243">
        <v>0</v>
      </c>
      <c r="K230" s="243">
        <v>0</v>
      </c>
      <c r="L230" s="243">
        <v>0</v>
      </c>
      <c r="M230" s="243">
        <v>0</v>
      </c>
      <c r="N230" s="243">
        <v>0</v>
      </c>
      <c r="O230" s="245">
        <v>0</v>
      </c>
      <c r="P230" s="301">
        <v>0</v>
      </c>
      <c r="Q230" s="242">
        <v>0</v>
      </c>
      <c r="R230" s="243">
        <v>0</v>
      </c>
      <c r="S230" s="243">
        <v>0</v>
      </c>
      <c r="T230" s="243">
        <v>0</v>
      </c>
      <c r="U230" s="243">
        <v>0</v>
      </c>
      <c r="V230" s="246">
        <v>0</v>
      </c>
      <c r="W230" s="247">
        <v>0</v>
      </c>
      <c r="X230" s="301">
        <v>0</v>
      </c>
    </row>
    <row r="231" spans="1:24" ht="24" customHeight="1">
      <c r="A231" s="524"/>
      <c r="B231" s="518" t="s">
        <v>173</v>
      </c>
      <c r="C231" s="519"/>
      <c r="D231" s="226">
        <v>0</v>
      </c>
      <c r="E231" s="227">
        <v>0</v>
      </c>
      <c r="F231" s="227">
        <v>0</v>
      </c>
      <c r="G231" s="227">
        <v>0</v>
      </c>
      <c r="H231" s="227">
        <v>0</v>
      </c>
      <c r="I231" s="228">
        <v>0</v>
      </c>
      <c r="J231" s="227">
        <v>0</v>
      </c>
      <c r="K231" s="227">
        <v>100</v>
      </c>
      <c r="L231" s="227">
        <v>0</v>
      </c>
      <c r="M231" s="227">
        <v>0</v>
      </c>
      <c r="N231" s="227">
        <v>0</v>
      </c>
      <c r="O231" s="229">
        <v>0</v>
      </c>
      <c r="P231" s="295">
        <v>100</v>
      </c>
      <c r="Q231" s="226">
        <v>0</v>
      </c>
      <c r="R231" s="227">
        <v>0</v>
      </c>
      <c r="S231" s="227">
        <v>0</v>
      </c>
      <c r="T231" s="227">
        <v>0</v>
      </c>
      <c r="U231" s="227">
        <v>0</v>
      </c>
      <c r="V231" s="227">
        <v>0</v>
      </c>
      <c r="W231" s="230">
        <v>100</v>
      </c>
      <c r="X231" s="295">
        <v>100</v>
      </c>
    </row>
    <row r="232" spans="1:24" ht="24" customHeight="1">
      <c r="A232" s="524"/>
      <c r="B232" s="520" t="s">
        <v>199</v>
      </c>
      <c r="C232" s="521"/>
      <c r="D232" s="226">
        <v>0</v>
      </c>
      <c r="E232" s="227">
        <v>0</v>
      </c>
      <c r="F232" s="227">
        <v>0</v>
      </c>
      <c r="G232" s="227">
        <v>0</v>
      </c>
      <c r="H232" s="227">
        <v>0</v>
      </c>
      <c r="I232" s="228">
        <v>0</v>
      </c>
      <c r="J232" s="227">
        <v>0</v>
      </c>
      <c r="K232" s="227">
        <v>0</v>
      </c>
      <c r="L232" s="227">
        <v>0</v>
      </c>
      <c r="M232" s="227">
        <v>0</v>
      </c>
      <c r="N232" s="227">
        <v>0</v>
      </c>
      <c r="O232" s="229">
        <v>0</v>
      </c>
      <c r="P232" s="295">
        <v>0</v>
      </c>
      <c r="Q232" s="226">
        <v>0</v>
      </c>
      <c r="R232" s="227">
        <v>0</v>
      </c>
      <c r="S232" s="227">
        <v>0</v>
      </c>
      <c r="T232" s="227">
        <v>0</v>
      </c>
      <c r="U232" s="227">
        <v>0</v>
      </c>
      <c r="V232" s="229">
        <v>0</v>
      </c>
      <c r="W232" s="230">
        <v>0</v>
      </c>
      <c r="X232" s="295">
        <v>0</v>
      </c>
    </row>
    <row r="233" spans="1:24" ht="24" customHeight="1">
      <c r="A233" s="524"/>
      <c r="B233" s="522"/>
      <c r="C233" s="296" t="s">
        <v>177</v>
      </c>
      <c r="D233" s="226">
        <v>0</v>
      </c>
      <c r="E233" s="227">
        <v>0</v>
      </c>
      <c r="F233" s="227">
        <v>0</v>
      </c>
      <c r="G233" s="227">
        <v>0</v>
      </c>
      <c r="H233" s="227">
        <v>0</v>
      </c>
      <c r="I233" s="228">
        <v>0</v>
      </c>
      <c r="J233" s="227">
        <v>0</v>
      </c>
      <c r="K233" s="227">
        <v>0</v>
      </c>
      <c r="L233" s="227">
        <v>0</v>
      </c>
      <c r="M233" s="227">
        <v>0</v>
      </c>
      <c r="N233" s="227">
        <v>0</v>
      </c>
      <c r="O233" s="229">
        <v>0</v>
      </c>
      <c r="P233" s="295">
        <v>0</v>
      </c>
      <c r="Q233" s="226">
        <v>0</v>
      </c>
      <c r="R233" s="227">
        <v>0</v>
      </c>
      <c r="S233" s="227">
        <v>0</v>
      </c>
      <c r="T233" s="227">
        <v>0</v>
      </c>
      <c r="U233" s="227">
        <v>0</v>
      </c>
      <c r="V233" s="229">
        <v>0</v>
      </c>
      <c r="W233" s="230">
        <v>0</v>
      </c>
      <c r="X233" s="295">
        <v>0</v>
      </c>
    </row>
    <row r="234" spans="1:24" ht="24" customHeight="1">
      <c r="A234" s="524"/>
      <c r="B234" s="522"/>
      <c r="C234" s="296" t="s">
        <v>172</v>
      </c>
      <c r="D234" s="226">
        <v>0</v>
      </c>
      <c r="E234" s="227">
        <v>0</v>
      </c>
      <c r="F234" s="227">
        <v>0</v>
      </c>
      <c r="G234" s="227">
        <v>0</v>
      </c>
      <c r="H234" s="227">
        <v>0</v>
      </c>
      <c r="I234" s="228">
        <v>0</v>
      </c>
      <c r="J234" s="227">
        <v>0</v>
      </c>
      <c r="K234" s="227">
        <v>0</v>
      </c>
      <c r="L234" s="227">
        <v>0</v>
      </c>
      <c r="M234" s="227">
        <v>0</v>
      </c>
      <c r="N234" s="227">
        <v>0</v>
      </c>
      <c r="O234" s="229">
        <v>0</v>
      </c>
      <c r="P234" s="295">
        <v>0</v>
      </c>
      <c r="Q234" s="226">
        <v>0</v>
      </c>
      <c r="R234" s="227">
        <v>0</v>
      </c>
      <c r="S234" s="227">
        <v>0</v>
      </c>
      <c r="T234" s="227">
        <v>0</v>
      </c>
      <c r="U234" s="227">
        <v>0</v>
      </c>
      <c r="V234" s="229">
        <v>0</v>
      </c>
      <c r="W234" s="230">
        <v>0</v>
      </c>
      <c r="X234" s="295">
        <v>0</v>
      </c>
    </row>
    <row r="235" spans="1:24" ht="24" customHeight="1">
      <c r="A235" s="524"/>
      <c r="B235" s="522"/>
      <c r="C235" s="296" t="s">
        <v>176</v>
      </c>
      <c r="D235" s="226">
        <v>0</v>
      </c>
      <c r="E235" s="227">
        <v>0</v>
      </c>
      <c r="F235" s="227">
        <v>0</v>
      </c>
      <c r="G235" s="227">
        <v>0</v>
      </c>
      <c r="H235" s="227">
        <v>0</v>
      </c>
      <c r="I235" s="228">
        <v>0</v>
      </c>
      <c r="J235" s="227">
        <v>0</v>
      </c>
      <c r="K235" s="227">
        <v>0</v>
      </c>
      <c r="L235" s="227">
        <v>0</v>
      </c>
      <c r="M235" s="227">
        <v>0</v>
      </c>
      <c r="N235" s="227">
        <v>0</v>
      </c>
      <c r="O235" s="229">
        <v>0</v>
      </c>
      <c r="P235" s="295">
        <v>0</v>
      </c>
      <c r="Q235" s="226">
        <v>0</v>
      </c>
      <c r="R235" s="227">
        <v>0</v>
      </c>
      <c r="S235" s="227">
        <v>0</v>
      </c>
      <c r="T235" s="227">
        <v>0</v>
      </c>
      <c r="U235" s="227">
        <v>0</v>
      </c>
      <c r="V235" s="229">
        <v>0</v>
      </c>
      <c r="W235" s="230">
        <v>0</v>
      </c>
      <c r="X235" s="295">
        <v>0</v>
      </c>
    </row>
    <row r="236" spans="1:24" ht="24" customHeight="1">
      <c r="A236" s="524"/>
      <c r="B236" s="522"/>
      <c r="C236" s="296" t="s">
        <v>171</v>
      </c>
      <c r="D236" s="226">
        <v>0</v>
      </c>
      <c r="E236" s="227">
        <v>0</v>
      </c>
      <c r="F236" s="227">
        <v>0</v>
      </c>
      <c r="G236" s="227">
        <v>0</v>
      </c>
      <c r="H236" s="227">
        <v>0</v>
      </c>
      <c r="I236" s="228">
        <v>0</v>
      </c>
      <c r="J236" s="227">
        <v>0</v>
      </c>
      <c r="K236" s="227">
        <v>0</v>
      </c>
      <c r="L236" s="227">
        <v>0</v>
      </c>
      <c r="M236" s="227">
        <v>0</v>
      </c>
      <c r="N236" s="227">
        <v>0</v>
      </c>
      <c r="O236" s="229">
        <v>0</v>
      </c>
      <c r="P236" s="295">
        <v>0</v>
      </c>
      <c r="Q236" s="226">
        <v>0</v>
      </c>
      <c r="R236" s="227">
        <v>0</v>
      </c>
      <c r="S236" s="227">
        <v>0</v>
      </c>
      <c r="T236" s="227">
        <v>0</v>
      </c>
      <c r="U236" s="227">
        <v>0</v>
      </c>
      <c r="V236" s="229">
        <v>0</v>
      </c>
      <c r="W236" s="230">
        <v>0</v>
      </c>
      <c r="X236" s="295">
        <v>0</v>
      </c>
    </row>
    <row r="237" spans="1:24" ht="24" customHeight="1">
      <c r="A237" s="524"/>
      <c r="B237" s="518" t="s">
        <v>198</v>
      </c>
      <c r="C237" s="519"/>
      <c r="D237" s="226">
        <v>0</v>
      </c>
      <c r="E237" s="227">
        <v>0</v>
      </c>
      <c r="F237" s="227">
        <v>0</v>
      </c>
      <c r="G237" s="227">
        <v>0</v>
      </c>
      <c r="H237" s="227">
        <v>0</v>
      </c>
      <c r="I237" s="228">
        <v>0</v>
      </c>
      <c r="J237" s="227">
        <v>0</v>
      </c>
      <c r="K237" s="227">
        <v>0</v>
      </c>
      <c r="L237" s="227">
        <v>0</v>
      </c>
      <c r="M237" s="227">
        <v>0</v>
      </c>
      <c r="N237" s="227">
        <v>0</v>
      </c>
      <c r="O237" s="229">
        <v>0</v>
      </c>
      <c r="P237" s="295">
        <v>0</v>
      </c>
      <c r="Q237" s="226">
        <v>0</v>
      </c>
      <c r="R237" s="227">
        <v>0</v>
      </c>
      <c r="S237" s="227">
        <v>0</v>
      </c>
      <c r="T237" s="227">
        <v>0</v>
      </c>
      <c r="U237" s="227">
        <v>0</v>
      </c>
      <c r="V237" s="229">
        <v>0</v>
      </c>
      <c r="W237" s="230">
        <v>0</v>
      </c>
      <c r="X237" s="295">
        <v>0</v>
      </c>
    </row>
    <row r="238" spans="1:24" ht="24" customHeight="1">
      <c r="A238" s="525"/>
      <c r="B238" s="514" t="s">
        <v>175</v>
      </c>
      <c r="C238" s="515"/>
      <c r="D238" s="237">
        <v>0</v>
      </c>
      <c r="E238" s="238">
        <v>0</v>
      </c>
      <c r="F238" s="238">
        <v>0</v>
      </c>
      <c r="G238" s="238">
        <v>0</v>
      </c>
      <c r="H238" s="238">
        <v>0</v>
      </c>
      <c r="I238" s="239">
        <v>0</v>
      </c>
      <c r="J238" s="238">
        <v>0</v>
      </c>
      <c r="K238" s="238">
        <v>0</v>
      </c>
      <c r="L238" s="238">
        <v>0</v>
      </c>
      <c r="M238" s="238">
        <v>0</v>
      </c>
      <c r="N238" s="238">
        <v>0</v>
      </c>
      <c r="O238" s="240">
        <v>0</v>
      </c>
      <c r="P238" s="299">
        <v>0</v>
      </c>
      <c r="Q238" s="237">
        <v>0</v>
      </c>
      <c r="R238" s="238">
        <v>0</v>
      </c>
      <c r="S238" s="238">
        <v>0</v>
      </c>
      <c r="T238" s="238">
        <v>0</v>
      </c>
      <c r="U238" s="238">
        <v>0</v>
      </c>
      <c r="V238" s="240">
        <v>0</v>
      </c>
      <c r="W238" s="241">
        <v>0</v>
      </c>
      <c r="X238" s="300">
        <v>0</v>
      </c>
    </row>
    <row r="239" spans="1:24" ht="24" customHeight="1">
      <c r="A239" s="523" t="s">
        <v>277</v>
      </c>
      <c r="B239" s="516" t="s">
        <v>174</v>
      </c>
      <c r="C239" s="517"/>
      <c r="D239" s="242">
        <v>0</v>
      </c>
      <c r="E239" s="243">
        <v>0</v>
      </c>
      <c r="F239" s="243">
        <v>0</v>
      </c>
      <c r="G239" s="243">
        <v>0</v>
      </c>
      <c r="H239" s="243">
        <v>0</v>
      </c>
      <c r="I239" s="244">
        <v>0</v>
      </c>
      <c r="J239" s="243">
        <v>0</v>
      </c>
      <c r="K239" s="243">
        <v>0</v>
      </c>
      <c r="L239" s="243">
        <v>0</v>
      </c>
      <c r="M239" s="243">
        <v>0</v>
      </c>
      <c r="N239" s="243">
        <v>0</v>
      </c>
      <c r="O239" s="245">
        <v>0</v>
      </c>
      <c r="P239" s="301">
        <v>0</v>
      </c>
      <c r="Q239" s="242">
        <v>0</v>
      </c>
      <c r="R239" s="243">
        <v>0</v>
      </c>
      <c r="S239" s="243">
        <v>0</v>
      </c>
      <c r="T239" s="243">
        <v>0</v>
      </c>
      <c r="U239" s="243">
        <v>0</v>
      </c>
      <c r="V239" s="246">
        <v>0</v>
      </c>
      <c r="W239" s="247">
        <v>0</v>
      </c>
      <c r="X239" s="301">
        <v>0</v>
      </c>
    </row>
    <row r="240" spans="1:24" ht="24" customHeight="1">
      <c r="A240" s="524"/>
      <c r="B240" s="518" t="s">
        <v>173</v>
      </c>
      <c r="C240" s="519"/>
      <c r="D240" s="226">
        <v>0</v>
      </c>
      <c r="E240" s="227">
        <v>0</v>
      </c>
      <c r="F240" s="227">
        <v>0</v>
      </c>
      <c r="G240" s="227">
        <v>0</v>
      </c>
      <c r="H240" s="227">
        <v>0</v>
      </c>
      <c r="I240" s="228">
        <v>0</v>
      </c>
      <c r="J240" s="227">
        <v>0</v>
      </c>
      <c r="K240" s="227">
        <v>0</v>
      </c>
      <c r="L240" s="227">
        <v>100</v>
      </c>
      <c r="M240" s="227">
        <v>0</v>
      </c>
      <c r="N240" s="227">
        <v>0</v>
      </c>
      <c r="O240" s="229">
        <v>0</v>
      </c>
      <c r="P240" s="295">
        <v>100</v>
      </c>
      <c r="Q240" s="226">
        <v>0</v>
      </c>
      <c r="R240" s="227">
        <v>0</v>
      </c>
      <c r="S240" s="227">
        <v>0</v>
      </c>
      <c r="T240" s="227">
        <v>0</v>
      </c>
      <c r="U240" s="227">
        <v>0</v>
      </c>
      <c r="V240" s="227">
        <v>0</v>
      </c>
      <c r="W240" s="230">
        <v>100</v>
      </c>
      <c r="X240" s="295">
        <v>100</v>
      </c>
    </row>
    <row r="241" spans="1:24" ht="24" customHeight="1">
      <c r="A241" s="524"/>
      <c r="B241" s="520" t="s">
        <v>199</v>
      </c>
      <c r="C241" s="521"/>
      <c r="D241" s="226">
        <v>0</v>
      </c>
      <c r="E241" s="227">
        <v>0</v>
      </c>
      <c r="F241" s="227">
        <v>0</v>
      </c>
      <c r="G241" s="227">
        <v>0</v>
      </c>
      <c r="H241" s="227">
        <v>0</v>
      </c>
      <c r="I241" s="228">
        <v>0</v>
      </c>
      <c r="J241" s="227">
        <v>0</v>
      </c>
      <c r="K241" s="227">
        <v>0</v>
      </c>
      <c r="L241" s="227">
        <v>0</v>
      </c>
      <c r="M241" s="227">
        <v>0</v>
      </c>
      <c r="N241" s="227">
        <v>0</v>
      </c>
      <c r="O241" s="229">
        <v>0</v>
      </c>
      <c r="P241" s="295">
        <v>0</v>
      </c>
      <c r="Q241" s="226">
        <v>0</v>
      </c>
      <c r="R241" s="227">
        <v>0</v>
      </c>
      <c r="S241" s="227">
        <v>0</v>
      </c>
      <c r="T241" s="227">
        <v>0</v>
      </c>
      <c r="U241" s="227">
        <v>0</v>
      </c>
      <c r="V241" s="229">
        <v>0</v>
      </c>
      <c r="W241" s="230">
        <v>0</v>
      </c>
      <c r="X241" s="295">
        <v>0</v>
      </c>
    </row>
    <row r="242" spans="1:24" ht="24" customHeight="1">
      <c r="A242" s="524"/>
      <c r="B242" s="522"/>
      <c r="C242" s="296" t="s">
        <v>177</v>
      </c>
      <c r="D242" s="226">
        <v>0</v>
      </c>
      <c r="E242" s="227">
        <v>0</v>
      </c>
      <c r="F242" s="227">
        <v>0</v>
      </c>
      <c r="G242" s="227">
        <v>0</v>
      </c>
      <c r="H242" s="227">
        <v>0</v>
      </c>
      <c r="I242" s="228">
        <v>0</v>
      </c>
      <c r="J242" s="227">
        <v>0</v>
      </c>
      <c r="K242" s="227">
        <v>0</v>
      </c>
      <c r="L242" s="227">
        <v>0</v>
      </c>
      <c r="M242" s="227">
        <v>0</v>
      </c>
      <c r="N242" s="227">
        <v>0</v>
      </c>
      <c r="O242" s="229">
        <v>0</v>
      </c>
      <c r="P242" s="295">
        <v>0</v>
      </c>
      <c r="Q242" s="226">
        <v>0</v>
      </c>
      <c r="R242" s="227">
        <v>0</v>
      </c>
      <c r="S242" s="227">
        <v>0</v>
      </c>
      <c r="T242" s="227">
        <v>0</v>
      </c>
      <c r="U242" s="227">
        <v>0</v>
      </c>
      <c r="V242" s="229">
        <v>0</v>
      </c>
      <c r="W242" s="230">
        <v>0</v>
      </c>
      <c r="X242" s="295">
        <v>0</v>
      </c>
    </row>
    <row r="243" spans="1:24" ht="24" customHeight="1">
      <c r="A243" s="524"/>
      <c r="B243" s="522"/>
      <c r="C243" s="296" t="s">
        <v>172</v>
      </c>
      <c r="D243" s="226">
        <v>0</v>
      </c>
      <c r="E243" s="227">
        <v>0</v>
      </c>
      <c r="F243" s="227">
        <v>0</v>
      </c>
      <c r="G243" s="227">
        <v>0</v>
      </c>
      <c r="H243" s="227">
        <v>0</v>
      </c>
      <c r="I243" s="228">
        <v>0</v>
      </c>
      <c r="J243" s="227">
        <v>0</v>
      </c>
      <c r="K243" s="227">
        <v>0</v>
      </c>
      <c r="L243" s="227">
        <v>0</v>
      </c>
      <c r="M243" s="227">
        <v>0</v>
      </c>
      <c r="N243" s="227">
        <v>0</v>
      </c>
      <c r="O243" s="229">
        <v>0</v>
      </c>
      <c r="P243" s="295">
        <v>0</v>
      </c>
      <c r="Q243" s="226">
        <v>0</v>
      </c>
      <c r="R243" s="227">
        <v>0</v>
      </c>
      <c r="S243" s="227">
        <v>0</v>
      </c>
      <c r="T243" s="227">
        <v>0</v>
      </c>
      <c r="U243" s="227">
        <v>0</v>
      </c>
      <c r="V243" s="229">
        <v>0</v>
      </c>
      <c r="W243" s="230">
        <v>0</v>
      </c>
      <c r="X243" s="295">
        <v>0</v>
      </c>
    </row>
    <row r="244" spans="1:24" ht="24" customHeight="1">
      <c r="A244" s="524"/>
      <c r="B244" s="522"/>
      <c r="C244" s="296" t="s">
        <v>176</v>
      </c>
      <c r="D244" s="226">
        <v>0</v>
      </c>
      <c r="E244" s="227">
        <v>0</v>
      </c>
      <c r="F244" s="227">
        <v>0</v>
      </c>
      <c r="G244" s="227">
        <v>0</v>
      </c>
      <c r="H244" s="227">
        <v>0</v>
      </c>
      <c r="I244" s="228">
        <v>0</v>
      </c>
      <c r="J244" s="227">
        <v>0</v>
      </c>
      <c r="K244" s="227">
        <v>0</v>
      </c>
      <c r="L244" s="227">
        <v>0</v>
      </c>
      <c r="M244" s="227">
        <v>0</v>
      </c>
      <c r="N244" s="227">
        <v>0</v>
      </c>
      <c r="O244" s="229">
        <v>0</v>
      </c>
      <c r="P244" s="295">
        <v>0</v>
      </c>
      <c r="Q244" s="226">
        <v>0</v>
      </c>
      <c r="R244" s="227">
        <v>0</v>
      </c>
      <c r="S244" s="227">
        <v>0</v>
      </c>
      <c r="T244" s="227">
        <v>0</v>
      </c>
      <c r="U244" s="227">
        <v>0</v>
      </c>
      <c r="V244" s="229">
        <v>0</v>
      </c>
      <c r="W244" s="230">
        <v>0</v>
      </c>
      <c r="X244" s="295">
        <v>0</v>
      </c>
    </row>
    <row r="245" spans="1:24" ht="24" customHeight="1">
      <c r="A245" s="524"/>
      <c r="B245" s="522"/>
      <c r="C245" s="296" t="s">
        <v>171</v>
      </c>
      <c r="D245" s="226">
        <v>0</v>
      </c>
      <c r="E245" s="227">
        <v>0</v>
      </c>
      <c r="F245" s="227">
        <v>0</v>
      </c>
      <c r="G245" s="227">
        <v>0</v>
      </c>
      <c r="H245" s="227">
        <v>0</v>
      </c>
      <c r="I245" s="228">
        <v>0</v>
      </c>
      <c r="J245" s="227">
        <v>0</v>
      </c>
      <c r="K245" s="227">
        <v>0</v>
      </c>
      <c r="L245" s="227">
        <v>0</v>
      </c>
      <c r="M245" s="227">
        <v>0</v>
      </c>
      <c r="N245" s="227">
        <v>0</v>
      </c>
      <c r="O245" s="229">
        <v>0</v>
      </c>
      <c r="P245" s="295">
        <v>0</v>
      </c>
      <c r="Q245" s="226">
        <v>0</v>
      </c>
      <c r="R245" s="227">
        <v>0</v>
      </c>
      <c r="S245" s="227">
        <v>0</v>
      </c>
      <c r="T245" s="227">
        <v>0</v>
      </c>
      <c r="U245" s="227">
        <v>0</v>
      </c>
      <c r="V245" s="229">
        <v>0</v>
      </c>
      <c r="W245" s="230">
        <v>0</v>
      </c>
      <c r="X245" s="295">
        <v>0</v>
      </c>
    </row>
    <row r="246" spans="1:24" ht="24" customHeight="1">
      <c r="A246" s="524"/>
      <c r="B246" s="518" t="s">
        <v>198</v>
      </c>
      <c r="C246" s="519"/>
      <c r="D246" s="226">
        <v>0</v>
      </c>
      <c r="E246" s="227">
        <v>0</v>
      </c>
      <c r="F246" s="227">
        <v>0</v>
      </c>
      <c r="G246" s="227">
        <v>0</v>
      </c>
      <c r="H246" s="227">
        <v>0</v>
      </c>
      <c r="I246" s="228">
        <v>0</v>
      </c>
      <c r="J246" s="227">
        <v>0</v>
      </c>
      <c r="K246" s="227">
        <v>0</v>
      </c>
      <c r="L246" s="227">
        <v>0</v>
      </c>
      <c r="M246" s="227">
        <v>0</v>
      </c>
      <c r="N246" s="227">
        <v>0</v>
      </c>
      <c r="O246" s="229">
        <v>0</v>
      </c>
      <c r="P246" s="295">
        <v>0</v>
      </c>
      <c r="Q246" s="226">
        <v>0</v>
      </c>
      <c r="R246" s="227">
        <v>0</v>
      </c>
      <c r="S246" s="227">
        <v>0</v>
      </c>
      <c r="T246" s="227">
        <v>0</v>
      </c>
      <c r="U246" s="227">
        <v>0</v>
      </c>
      <c r="V246" s="229">
        <v>0</v>
      </c>
      <c r="W246" s="230">
        <v>0</v>
      </c>
      <c r="X246" s="295">
        <v>0</v>
      </c>
    </row>
    <row r="247" spans="1:24" ht="24" customHeight="1">
      <c r="A247" s="525"/>
      <c r="B247" s="514" t="s">
        <v>175</v>
      </c>
      <c r="C247" s="515"/>
      <c r="D247" s="237">
        <v>0</v>
      </c>
      <c r="E247" s="238">
        <v>0</v>
      </c>
      <c r="F247" s="238">
        <v>0</v>
      </c>
      <c r="G247" s="238">
        <v>0</v>
      </c>
      <c r="H247" s="238">
        <v>0</v>
      </c>
      <c r="I247" s="239">
        <v>0</v>
      </c>
      <c r="J247" s="238">
        <v>0</v>
      </c>
      <c r="K247" s="238">
        <v>0</v>
      </c>
      <c r="L247" s="238">
        <v>0</v>
      </c>
      <c r="M247" s="238">
        <v>0</v>
      </c>
      <c r="N247" s="238">
        <v>0</v>
      </c>
      <c r="O247" s="240">
        <v>0</v>
      </c>
      <c r="P247" s="299">
        <v>0</v>
      </c>
      <c r="Q247" s="237">
        <v>0</v>
      </c>
      <c r="R247" s="238">
        <v>0</v>
      </c>
      <c r="S247" s="238">
        <v>0</v>
      </c>
      <c r="T247" s="238">
        <v>0</v>
      </c>
      <c r="U247" s="238">
        <v>0</v>
      </c>
      <c r="V247" s="240">
        <v>0</v>
      </c>
      <c r="W247" s="241">
        <v>0</v>
      </c>
      <c r="X247" s="300">
        <v>0</v>
      </c>
    </row>
    <row r="248" spans="1:24" ht="24" customHeight="1">
      <c r="A248" s="523" t="s">
        <v>278</v>
      </c>
      <c r="B248" s="516" t="s">
        <v>174</v>
      </c>
      <c r="C248" s="517"/>
      <c r="D248" s="242">
        <v>0</v>
      </c>
      <c r="E248" s="243">
        <v>0</v>
      </c>
      <c r="F248" s="243">
        <v>0</v>
      </c>
      <c r="G248" s="243">
        <v>0</v>
      </c>
      <c r="H248" s="243">
        <v>0</v>
      </c>
      <c r="I248" s="244">
        <v>0</v>
      </c>
      <c r="J248" s="243">
        <v>0</v>
      </c>
      <c r="K248" s="243">
        <v>150</v>
      </c>
      <c r="L248" s="243">
        <v>0</v>
      </c>
      <c r="M248" s="243">
        <v>0</v>
      </c>
      <c r="N248" s="243">
        <v>0</v>
      </c>
      <c r="O248" s="245">
        <v>0</v>
      </c>
      <c r="P248" s="301">
        <v>150</v>
      </c>
      <c r="Q248" s="242">
        <v>0</v>
      </c>
      <c r="R248" s="243">
        <v>0</v>
      </c>
      <c r="S248" s="243">
        <v>0</v>
      </c>
      <c r="T248" s="243">
        <v>0</v>
      </c>
      <c r="U248" s="243">
        <v>0</v>
      </c>
      <c r="V248" s="246">
        <v>0</v>
      </c>
      <c r="W248" s="247">
        <v>150</v>
      </c>
      <c r="X248" s="301">
        <v>150</v>
      </c>
    </row>
    <row r="249" spans="1:24" ht="24" customHeight="1">
      <c r="A249" s="524"/>
      <c r="B249" s="518" t="s">
        <v>173</v>
      </c>
      <c r="C249" s="519"/>
      <c r="D249" s="226">
        <v>0</v>
      </c>
      <c r="E249" s="227">
        <v>0</v>
      </c>
      <c r="F249" s="227">
        <v>0</v>
      </c>
      <c r="G249" s="227">
        <v>0</v>
      </c>
      <c r="H249" s="227">
        <v>0</v>
      </c>
      <c r="I249" s="228">
        <v>0</v>
      </c>
      <c r="J249" s="227">
        <v>0</v>
      </c>
      <c r="K249" s="227">
        <v>0</v>
      </c>
      <c r="L249" s="227">
        <v>0</v>
      </c>
      <c r="M249" s="227">
        <v>0</v>
      </c>
      <c r="N249" s="227">
        <v>0</v>
      </c>
      <c r="O249" s="229">
        <v>0</v>
      </c>
      <c r="P249" s="295">
        <v>0</v>
      </c>
      <c r="Q249" s="226">
        <v>0</v>
      </c>
      <c r="R249" s="227">
        <v>0</v>
      </c>
      <c r="S249" s="227">
        <v>0</v>
      </c>
      <c r="T249" s="227">
        <v>0</v>
      </c>
      <c r="U249" s="227">
        <v>0</v>
      </c>
      <c r="V249" s="227">
        <v>0</v>
      </c>
      <c r="W249" s="230">
        <v>0</v>
      </c>
      <c r="X249" s="295">
        <v>0</v>
      </c>
    </row>
    <row r="250" spans="1:24" ht="24" customHeight="1">
      <c r="A250" s="524"/>
      <c r="B250" s="520" t="s">
        <v>199</v>
      </c>
      <c r="C250" s="521"/>
      <c r="D250" s="226">
        <v>0</v>
      </c>
      <c r="E250" s="227">
        <v>0</v>
      </c>
      <c r="F250" s="227">
        <v>0</v>
      </c>
      <c r="G250" s="227">
        <v>0</v>
      </c>
      <c r="H250" s="227">
        <v>0</v>
      </c>
      <c r="I250" s="228">
        <v>270</v>
      </c>
      <c r="J250" s="227">
        <v>0</v>
      </c>
      <c r="K250" s="227">
        <v>0</v>
      </c>
      <c r="L250" s="227">
        <v>0</v>
      </c>
      <c r="M250" s="227">
        <v>0</v>
      </c>
      <c r="N250" s="227">
        <v>0</v>
      </c>
      <c r="O250" s="229">
        <v>0</v>
      </c>
      <c r="P250" s="295">
        <v>270</v>
      </c>
      <c r="Q250" s="226">
        <v>0</v>
      </c>
      <c r="R250" s="227">
        <v>0</v>
      </c>
      <c r="S250" s="227">
        <v>0</v>
      </c>
      <c r="T250" s="227">
        <v>0</v>
      </c>
      <c r="U250" s="227">
        <v>0</v>
      </c>
      <c r="V250" s="229">
        <v>270</v>
      </c>
      <c r="W250" s="230">
        <v>0</v>
      </c>
      <c r="X250" s="295">
        <v>270</v>
      </c>
    </row>
    <row r="251" spans="1:24" ht="24" customHeight="1">
      <c r="A251" s="524"/>
      <c r="B251" s="522"/>
      <c r="C251" s="296" t="s">
        <v>177</v>
      </c>
      <c r="D251" s="226">
        <v>0</v>
      </c>
      <c r="E251" s="227">
        <v>0</v>
      </c>
      <c r="F251" s="227">
        <v>0</v>
      </c>
      <c r="G251" s="227">
        <v>0</v>
      </c>
      <c r="H251" s="227">
        <v>0</v>
      </c>
      <c r="I251" s="228">
        <v>0</v>
      </c>
      <c r="J251" s="227">
        <v>0</v>
      </c>
      <c r="K251" s="227">
        <v>0</v>
      </c>
      <c r="L251" s="227">
        <v>0</v>
      </c>
      <c r="M251" s="227">
        <v>0</v>
      </c>
      <c r="N251" s="227">
        <v>0</v>
      </c>
      <c r="O251" s="229">
        <v>0</v>
      </c>
      <c r="P251" s="295">
        <v>0</v>
      </c>
      <c r="Q251" s="226">
        <v>0</v>
      </c>
      <c r="R251" s="227">
        <v>0</v>
      </c>
      <c r="S251" s="227">
        <v>0</v>
      </c>
      <c r="T251" s="227">
        <v>0</v>
      </c>
      <c r="U251" s="227">
        <v>0</v>
      </c>
      <c r="V251" s="229">
        <v>0</v>
      </c>
      <c r="W251" s="230">
        <v>0</v>
      </c>
      <c r="X251" s="295">
        <v>0</v>
      </c>
    </row>
    <row r="252" spans="1:24" ht="24" customHeight="1">
      <c r="A252" s="524"/>
      <c r="B252" s="522"/>
      <c r="C252" s="296" t="s">
        <v>172</v>
      </c>
      <c r="D252" s="226">
        <v>0</v>
      </c>
      <c r="E252" s="227">
        <v>0</v>
      </c>
      <c r="F252" s="227">
        <v>0</v>
      </c>
      <c r="G252" s="227">
        <v>0</v>
      </c>
      <c r="H252" s="227">
        <v>0</v>
      </c>
      <c r="I252" s="228">
        <v>150</v>
      </c>
      <c r="J252" s="227">
        <v>0</v>
      </c>
      <c r="K252" s="227">
        <v>0</v>
      </c>
      <c r="L252" s="227">
        <v>0</v>
      </c>
      <c r="M252" s="227">
        <v>0</v>
      </c>
      <c r="N252" s="227">
        <v>0</v>
      </c>
      <c r="O252" s="229">
        <v>0</v>
      </c>
      <c r="P252" s="295">
        <v>150</v>
      </c>
      <c r="Q252" s="226">
        <v>0</v>
      </c>
      <c r="R252" s="227">
        <v>0</v>
      </c>
      <c r="S252" s="227">
        <v>0</v>
      </c>
      <c r="T252" s="227">
        <v>0</v>
      </c>
      <c r="U252" s="227">
        <v>0</v>
      </c>
      <c r="V252" s="229">
        <v>120</v>
      </c>
      <c r="W252" s="230">
        <v>0</v>
      </c>
      <c r="X252" s="295">
        <v>120</v>
      </c>
    </row>
    <row r="253" spans="1:24" ht="24" customHeight="1">
      <c r="A253" s="524"/>
      <c r="B253" s="522"/>
      <c r="C253" s="296" t="s">
        <v>176</v>
      </c>
      <c r="D253" s="226">
        <v>0</v>
      </c>
      <c r="E253" s="227">
        <v>0</v>
      </c>
      <c r="F253" s="227">
        <v>0</v>
      </c>
      <c r="G253" s="227">
        <v>0</v>
      </c>
      <c r="H253" s="227">
        <v>0</v>
      </c>
      <c r="I253" s="228">
        <v>0</v>
      </c>
      <c r="J253" s="227">
        <v>0</v>
      </c>
      <c r="K253" s="227">
        <v>0</v>
      </c>
      <c r="L253" s="227">
        <v>0</v>
      </c>
      <c r="M253" s="227">
        <v>0</v>
      </c>
      <c r="N253" s="227">
        <v>0</v>
      </c>
      <c r="O253" s="229">
        <v>0</v>
      </c>
      <c r="P253" s="295">
        <v>0</v>
      </c>
      <c r="Q253" s="226">
        <v>0</v>
      </c>
      <c r="R253" s="227">
        <v>0</v>
      </c>
      <c r="S253" s="227">
        <v>0</v>
      </c>
      <c r="T253" s="227">
        <v>0</v>
      </c>
      <c r="U253" s="227">
        <v>0</v>
      </c>
      <c r="V253" s="229">
        <v>0</v>
      </c>
      <c r="W253" s="230">
        <v>0</v>
      </c>
      <c r="X253" s="295">
        <v>0</v>
      </c>
    </row>
    <row r="254" spans="1:24" ht="24" customHeight="1">
      <c r="A254" s="524"/>
      <c r="B254" s="522"/>
      <c r="C254" s="296" t="s">
        <v>171</v>
      </c>
      <c r="D254" s="226">
        <v>0</v>
      </c>
      <c r="E254" s="227">
        <v>0</v>
      </c>
      <c r="F254" s="227">
        <v>0</v>
      </c>
      <c r="G254" s="227">
        <v>0</v>
      </c>
      <c r="H254" s="227">
        <v>0</v>
      </c>
      <c r="I254" s="227">
        <v>120</v>
      </c>
      <c r="J254" s="227">
        <v>0</v>
      </c>
      <c r="K254" s="227">
        <v>0</v>
      </c>
      <c r="L254" s="227">
        <v>0</v>
      </c>
      <c r="M254" s="227">
        <v>0</v>
      </c>
      <c r="N254" s="227">
        <v>0</v>
      </c>
      <c r="O254" s="229">
        <v>0</v>
      </c>
      <c r="P254" s="295">
        <v>120</v>
      </c>
      <c r="Q254" s="226">
        <v>0</v>
      </c>
      <c r="R254" s="227">
        <v>0</v>
      </c>
      <c r="S254" s="227">
        <v>0</v>
      </c>
      <c r="T254" s="227">
        <v>0</v>
      </c>
      <c r="U254" s="227">
        <v>0</v>
      </c>
      <c r="V254" s="324">
        <v>150</v>
      </c>
      <c r="W254" s="230">
        <v>0</v>
      </c>
      <c r="X254" s="295">
        <v>150</v>
      </c>
    </row>
    <row r="255" spans="1:24" ht="24" customHeight="1">
      <c r="A255" s="524"/>
      <c r="B255" s="518" t="s">
        <v>198</v>
      </c>
      <c r="C255" s="519"/>
      <c r="D255" s="226">
        <v>0</v>
      </c>
      <c r="E255" s="227">
        <v>0</v>
      </c>
      <c r="F255" s="227">
        <v>0</v>
      </c>
      <c r="G255" s="227">
        <v>0</v>
      </c>
      <c r="H255" s="227">
        <v>0</v>
      </c>
      <c r="I255" s="228">
        <v>0</v>
      </c>
      <c r="J255" s="227">
        <v>0</v>
      </c>
      <c r="K255" s="227">
        <v>0</v>
      </c>
      <c r="L255" s="227">
        <v>0</v>
      </c>
      <c r="M255" s="227">
        <v>0</v>
      </c>
      <c r="N255" s="227">
        <v>0</v>
      </c>
      <c r="O255" s="229">
        <v>0</v>
      </c>
      <c r="P255" s="295">
        <v>0</v>
      </c>
      <c r="Q255" s="226">
        <v>0</v>
      </c>
      <c r="R255" s="227">
        <v>0</v>
      </c>
      <c r="S255" s="227">
        <v>0</v>
      </c>
      <c r="T255" s="227">
        <v>0</v>
      </c>
      <c r="U255" s="227">
        <v>0</v>
      </c>
      <c r="V255" s="229">
        <v>0</v>
      </c>
      <c r="W255" s="230">
        <v>0</v>
      </c>
      <c r="X255" s="295">
        <v>0</v>
      </c>
    </row>
    <row r="256" spans="1:24" ht="24" customHeight="1">
      <c r="A256" s="525"/>
      <c r="B256" s="514" t="s">
        <v>175</v>
      </c>
      <c r="C256" s="515"/>
      <c r="D256" s="237">
        <v>0</v>
      </c>
      <c r="E256" s="238">
        <v>0</v>
      </c>
      <c r="F256" s="238">
        <v>0</v>
      </c>
      <c r="G256" s="238">
        <v>0</v>
      </c>
      <c r="H256" s="238">
        <v>0</v>
      </c>
      <c r="I256" s="239">
        <v>0</v>
      </c>
      <c r="J256" s="238">
        <v>0</v>
      </c>
      <c r="K256" s="238">
        <v>0</v>
      </c>
      <c r="L256" s="238">
        <v>0</v>
      </c>
      <c r="M256" s="238">
        <v>0</v>
      </c>
      <c r="N256" s="238">
        <v>0</v>
      </c>
      <c r="O256" s="240">
        <v>0</v>
      </c>
      <c r="P256" s="299">
        <v>0</v>
      </c>
      <c r="Q256" s="237">
        <v>0</v>
      </c>
      <c r="R256" s="238">
        <v>0</v>
      </c>
      <c r="S256" s="238">
        <v>0</v>
      </c>
      <c r="T256" s="238">
        <v>0</v>
      </c>
      <c r="U256" s="238">
        <v>0</v>
      </c>
      <c r="V256" s="240">
        <v>0</v>
      </c>
      <c r="W256" s="241">
        <v>0</v>
      </c>
      <c r="X256" s="300">
        <v>0</v>
      </c>
    </row>
    <row r="257" spans="1:24" ht="24" customHeight="1">
      <c r="A257" s="523" t="s">
        <v>219</v>
      </c>
      <c r="B257" s="516" t="s">
        <v>174</v>
      </c>
      <c r="C257" s="517"/>
      <c r="D257" s="242">
        <v>0</v>
      </c>
      <c r="E257" s="243">
        <v>0</v>
      </c>
      <c r="F257" s="243">
        <v>0</v>
      </c>
      <c r="G257" s="243">
        <v>0</v>
      </c>
      <c r="H257" s="243">
        <v>0</v>
      </c>
      <c r="I257" s="244">
        <v>0</v>
      </c>
      <c r="J257" s="243">
        <v>0</v>
      </c>
      <c r="K257" s="243">
        <v>0</v>
      </c>
      <c r="L257" s="243">
        <v>0</v>
      </c>
      <c r="M257" s="243">
        <v>0</v>
      </c>
      <c r="N257" s="243">
        <v>0</v>
      </c>
      <c r="O257" s="245">
        <v>0</v>
      </c>
      <c r="P257" s="301">
        <v>0</v>
      </c>
      <c r="Q257" s="242">
        <v>0</v>
      </c>
      <c r="R257" s="243">
        <v>0</v>
      </c>
      <c r="S257" s="243">
        <v>0</v>
      </c>
      <c r="T257" s="243">
        <v>0</v>
      </c>
      <c r="U257" s="243">
        <v>0</v>
      </c>
      <c r="V257" s="246">
        <v>0</v>
      </c>
      <c r="W257" s="247">
        <v>0</v>
      </c>
      <c r="X257" s="301">
        <v>0</v>
      </c>
    </row>
    <row r="258" spans="1:24" ht="24" customHeight="1">
      <c r="A258" s="524"/>
      <c r="B258" s="518" t="s">
        <v>173</v>
      </c>
      <c r="C258" s="519"/>
      <c r="D258" s="226">
        <v>0</v>
      </c>
      <c r="E258" s="227">
        <v>0</v>
      </c>
      <c r="F258" s="227">
        <v>0</v>
      </c>
      <c r="G258" s="227">
        <v>0</v>
      </c>
      <c r="H258" s="227">
        <v>0</v>
      </c>
      <c r="I258" s="228">
        <v>0</v>
      </c>
      <c r="J258" s="227">
        <v>0</v>
      </c>
      <c r="K258" s="227">
        <v>0</v>
      </c>
      <c r="L258" s="227">
        <v>0</v>
      </c>
      <c r="M258" s="227">
        <v>100</v>
      </c>
      <c r="N258" s="227">
        <v>0</v>
      </c>
      <c r="O258" s="229">
        <v>100</v>
      </c>
      <c r="P258" s="295">
        <v>200</v>
      </c>
      <c r="Q258" s="226">
        <v>0</v>
      </c>
      <c r="R258" s="227">
        <v>0</v>
      </c>
      <c r="S258" s="227">
        <v>0</v>
      </c>
      <c r="T258" s="227">
        <v>0</v>
      </c>
      <c r="U258" s="227">
        <v>0</v>
      </c>
      <c r="V258" s="227">
        <v>0</v>
      </c>
      <c r="W258" s="230">
        <v>200</v>
      </c>
      <c r="X258" s="295">
        <v>200</v>
      </c>
    </row>
    <row r="259" spans="1:24" ht="24" customHeight="1">
      <c r="A259" s="524"/>
      <c r="B259" s="520" t="s">
        <v>199</v>
      </c>
      <c r="C259" s="521"/>
      <c r="D259" s="226">
        <v>0</v>
      </c>
      <c r="E259" s="227">
        <v>0</v>
      </c>
      <c r="F259" s="227">
        <v>0</v>
      </c>
      <c r="G259" s="227">
        <v>0</v>
      </c>
      <c r="H259" s="227">
        <v>100</v>
      </c>
      <c r="I259" s="228">
        <v>0</v>
      </c>
      <c r="J259" s="227">
        <v>0</v>
      </c>
      <c r="K259" s="227">
        <v>0</v>
      </c>
      <c r="L259" s="227">
        <v>0</v>
      </c>
      <c r="M259" s="227">
        <v>0</v>
      </c>
      <c r="N259" s="227">
        <v>0</v>
      </c>
      <c r="O259" s="229">
        <v>0</v>
      </c>
      <c r="P259" s="295">
        <v>100</v>
      </c>
      <c r="Q259" s="226">
        <v>0</v>
      </c>
      <c r="R259" s="227">
        <v>0</v>
      </c>
      <c r="S259" s="227">
        <v>0</v>
      </c>
      <c r="T259" s="227">
        <v>0</v>
      </c>
      <c r="U259" s="227">
        <v>100</v>
      </c>
      <c r="V259" s="229">
        <v>0</v>
      </c>
      <c r="W259" s="230">
        <v>0</v>
      </c>
      <c r="X259" s="295">
        <v>100</v>
      </c>
    </row>
    <row r="260" spans="1:24" ht="24" customHeight="1">
      <c r="A260" s="524"/>
      <c r="B260" s="522"/>
      <c r="C260" s="296" t="s">
        <v>177</v>
      </c>
      <c r="D260" s="226">
        <v>0</v>
      </c>
      <c r="E260" s="227">
        <v>0</v>
      </c>
      <c r="F260" s="227">
        <v>0</v>
      </c>
      <c r="G260" s="227">
        <v>0</v>
      </c>
      <c r="H260" s="227">
        <v>0</v>
      </c>
      <c r="I260" s="228">
        <v>0</v>
      </c>
      <c r="J260" s="227">
        <v>0</v>
      </c>
      <c r="K260" s="227">
        <v>0</v>
      </c>
      <c r="L260" s="227">
        <v>0</v>
      </c>
      <c r="M260" s="227">
        <v>0</v>
      </c>
      <c r="N260" s="227">
        <v>0</v>
      </c>
      <c r="O260" s="229">
        <v>0</v>
      </c>
      <c r="P260" s="295">
        <v>0</v>
      </c>
      <c r="Q260" s="226">
        <v>0</v>
      </c>
      <c r="R260" s="227">
        <v>0</v>
      </c>
      <c r="S260" s="227">
        <v>0</v>
      </c>
      <c r="T260" s="227">
        <v>0</v>
      </c>
      <c r="U260" s="227">
        <v>0</v>
      </c>
      <c r="V260" s="229">
        <v>0</v>
      </c>
      <c r="W260" s="230">
        <v>0</v>
      </c>
      <c r="X260" s="295">
        <v>0</v>
      </c>
    </row>
    <row r="261" spans="1:24" ht="24" customHeight="1">
      <c r="A261" s="524"/>
      <c r="B261" s="522"/>
      <c r="C261" s="296" t="s">
        <v>172</v>
      </c>
      <c r="D261" s="226">
        <v>0</v>
      </c>
      <c r="E261" s="227">
        <v>0</v>
      </c>
      <c r="F261" s="227">
        <v>0</v>
      </c>
      <c r="G261" s="227">
        <v>0</v>
      </c>
      <c r="H261" s="227">
        <v>100</v>
      </c>
      <c r="I261" s="228">
        <v>0</v>
      </c>
      <c r="J261" s="227">
        <v>0</v>
      </c>
      <c r="K261" s="227">
        <v>0</v>
      </c>
      <c r="L261" s="227">
        <v>0</v>
      </c>
      <c r="M261" s="227">
        <v>0</v>
      </c>
      <c r="N261" s="227">
        <v>0</v>
      </c>
      <c r="O261" s="229">
        <v>0</v>
      </c>
      <c r="P261" s="295">
        <v>100</v>
      </c>
      <c r="Q261" s="226">
        <v>0</v>
      </c>
      <c r="R261" s="227">
        <v>0</v>
      </c>
      <c r="S261" s="227">
        <v>0</v>
      </c>
      <c r="T261" s="227">
        <v>0</v>
      </c>
      <c r="U261" s="253">
        <v>100</v>
      </c>
      <c r="V261" s="324">
        <v>0</v>
      </c>
      <c r="W261" s="230">
        <v>0</v>
      </c>
      <c r="X261" s="295">
        <v>100</v>
      </c>
    </row>
    <row r="262" spans="1:24" ht="24" customHeight="1">
      <c r="A262" s="524"/>
      <c r="B262" s="522"/>
      <c r="C262" s="296" t="s">
        <v>176</v>
      </c>
      <c r="D262" s="226">
        <v>0</v>
      </c>
      <c r="E262" s="227">
        <v>0</v>
      </c>
      <c r="F262" s="227">
        <v>0</v>
      </c>
      <c r="G262" s="227">
        <v>0</v>
      </c>
      <c r="H262" s="227">
        <v>0</v>
      </c>
      <c r="I262" s="228">
        <v>0</v>
      </c>
      <c r="J262" s="227">
        <v>0</v>
      </c>
      <c r="K262" s="227">
        <v>0</v>
      </c>
      <c r="L262" s="227">
        <v>0</v>
      </c>
      <c r="M262" s="227">
        <v>0</v>
      </c>
      <c r="N262" s="227">
        <v>0</v>
      </c>
      <c r="O262" s="229">
        <v>0</v>
      </c>
      <c r="P262" s="295">
        <v>0</v>
      </c>
      <c r="Q262" s="226">
        <v>0</v>
      </c>
      <c r="R262" s="227">
        <v>0</v>
      </c>
      <c r="S262" s="227">
        <v>0</v>
      </c>
      <c r="T262" s="227">
        <v>0</v>
      </c>
      <c r="U262" s="227">
        <v>0</v>
      </c>
      <c r="V262" s="229">
        <v>0</v>
      </c>
      <c r="W262" s="230">
        <v>0</v>
      </c>
      <c r="X262" s="295">
        <v>0</v>
      </c>
    </row>
    <row r="263" spans="1:24" ht="24" customHeight="1">
      <c r="A263" s="524"/>
      <c r="B263" s="522"/>
      <c r="C263" s="296" t="s">
        <v>171</v>
      </c>
      <c r="D263" s="226">
        <v>0</v>
      </c>
      <c r="E263" s="227">
        <v>0</v>
      </c>
      <c r="F263" s="227">
        <v>0</v>
      </c>
      <c r="G263" s="227">
        <v>0</v>
      </c>
      <c r="H263" s="227">
        <v>0</v>
      </c>
      <c r="I263" s="228">
        <v>0</v>
      </c>
      <c r="J263" s="227">
        <v>0</v>
      </c>
      <c r="K263" s="227">
        <v>0</v>
      </c>
      <c r="L263" s="227">
        <v>0</v>
      </c>
      <c r="M263" s="227">
        <v>0</v>
      </c>
      <c r="N263" s="227">
        <v>0</v>
      </c>
      <c r="O263" s="229">
        <v>0</v>
      </c>
      <c r="P263" s="295">
        <v>0</v>
      </c>
      <c r="Q263" s="226">
        <v>0</v>
      </c>
      <c r="R263" s="227">
        <v>0</v>
      </c>
      <c r="S263" s="227">
        <v>0</v>
      </c>
      <c r="T263" s="227">
        <v>0</v>
      </c>
      <c r="U263" s="227">
        <v>0</v>
      </c>
      <c r="V263" s="229">
        <v>0</v>
      </c>
      <c r="W263" s="230">
        <v>0</v>
      </c>
      <c r="X263" s="295">
        <v>0</v>
      </c>
    </row>
    <row r="264" spans="1:24" ht="24" customHeight="1">
      <c r="A264" s="524"/>
      <c r="B264" s="518" t="s">
        <v>198</v>
      </c>
      <c r="C264" s="519"/>
      <c r="D264" s="226">
        <v>0</v>
      </c>
      <c r="E264" s="227">
        <v>0</v>
      </c>
      <c r="F264" s="227">
        <v>0</v>
      </c>
      <c r="G264" s="227">
        <v>0</v>
      </c>
      <c r="H264" s="227">
        <v>0</v>
      </c>
      <c r="I264" s="228">
        <v>0</v>
      </c>
      <c r="J264" s="227">
        <v>0</v>
      </c>
      <c r="K264" s="227">
        <v>0</v>
      </c>
      <c r="L264" s="227">
        <v>0</v>
      </c>
      <c r="M264" s="227">
        <v>0</v>
      </c>
      <c r="N264" s="227">
        <v>0</v>
      </c>
      <c r="O264" s="229">
        <v>0</v>
      </c>
      <c r="P264" s="295">
        <v>0</v>
      </c>
      <c r="Q264" s="226">
        <v>0</v>
      </c>
      <c r="R264" s="227">
        <v>0</v>
      </c>
      <c r="S264" s="227">
        <v>0</v>
      </c>
      <c r="T264" s="227">
        <v>0</v>
      </c>
      <c r="U264" s="227">
        <v>0</v>
      </c>
      <c r="V264" s="229">
        <v>0</v>
      </c>
      <c r="W264" s="230">
        <v>0</v>
      </c>
      <c r="X264" s="295">
        <v>0</v>
      </c>
    </row>
    <row r="265" spans="1:24" ht="24" customHeight="1">
      <c r="A265" s="525"/>
      <c r="B265" s="514" t="s">
        <v>175</v>
      </c>
      <c r="C265" s="515"/>
      <c r="D265" s="237">
        <v>0</v>
      </c>
      <c r="E265" s="238">
        <v>0</v>
      </c>
      <c r="F265" s="238">
        <v>0</v>
      </c>
      <c r="G265" s="238">
        <v>0</v>
      </c>
      <c r="H265" s="238">
        <v>0</v>
      </c>
      <c r="I265" s="239">
        <v>0</v>
      </c>
      <c r="J265" s="238">
        <v>0</v>
      </c>
      <c r="K265" s="238">
        <v>0</v>
      </c>
      <c r="L265" s="238">
        <v>0</v>
      </c>
      <c r="M265" s="238">
        <v>0</v>
      </c>
      <c r="N265" s="238">
        <v>0</v>
      </c>
      <c r="O265" s="240">
        <v>0</v>
      </c>
      <c r="P265" s="299">
        <v>0</v>
      </c>
      <c r="Q265" s="237">
        <v>0</v>
      </c>
      <c r="R265" s="238">
        <v>0</v>
      </c>
      <c r="S265" s="238">
        <v>0</v>
      </c>
      <c r="T265" s="238">
        <v>0</v>
      </c>
      <c r="U265" s="238">
        <v>0</v>
      </c>
      <c r="V265" s="240">
        <v>0</v>
      </c>
      <c r="W265" s="241">
        <v>0</v>
      </c>
      <c r="X265" s="300">
        <v>0</v>
      </c>
    </row>
    <row r="266" spans="1:24" ht="24" customHeight="1">
      <c r="A266" s="523" t="s">
        <v>220</v>
      </c>
      <c r="B266" s="516" t="s">
        <v>174</v>
      </c>
      <c r="C266" s="517"/>
      <c r="D266" s="242">
        <v>0</v>
      </c>
      <c r="E266" s="243">
        <v>0</v>
      </c>
      <c r="F266" s="243">
        <v>0</v>
      </c>
      <c r="G266" s="243">
        <v>0</v>
      </c>
      <c r="H266" s="243">
        <v>0</v>
      </c>
      <c r="I266" s="244">
        <v>0</v>
      </c>
      <c r="J266" s="243">
        <v>0</v>
      </c>
      <c r="K266" s="243">
        <v>0</v>
      </c>
      <c r="L266" s="243">
        <v>0</v>
      </c>
      <c r="M266" s="243">
        <v>0</v>
      </c>
      <c r="N266" s="243">
        <v>80</v>
      </c>
      <c r="O266" s="245">
        <v>0</v>
      </c>
      <c r="P266" s="301">
        <v>80</v>
      </c>
      <c r="Q266" s="242">
        <v>0</v>
      </c>
      <c r="R266" s="243">
        <v>0</v>
      </c>
      <c r="S266" s="243">
        <v>0</v>
      </c>
      <c r="T266" s="243">
        <v>0</v>
      </c>
      <c r="U266" s="243">
        <v>0</v>
      </c>
      <c r="V266" s="246">
        <v>0</v>
      </c>
      <c r="W266" s="247">
        <v>100</v>
      </c>
      <c r="X266" s="301">
        <v>100</v>
      </c>
    </row>
    <row r="267" spans="1:24" ht="24" customHeight="1">
      <c r="A267" s="524"/>
      <c r="B267" s="518" t="s">
        <v>173</v>
      </c>
      <c r="C267" s="519"/>
      <c r="D267" s="226">
        <v>0</v>
      </c>
      <c r="E267" s="227">
        <v>100</v>
      </c>
      <c r="F267" s="227">
        <v>0</v>
      </c>
      <c r="G267" s="227">
        <v>100</v>
      </c>
      <c r="H267" s="227">
        <v>0</v>
      </c>
      <c r="I267" s="228">
        <v>100</v>
      </c>
      <c r="J267" s="227">
        <v>0</v>
      </c>
      <c r="K267" s="227">
        <v>100</v>
      </c>
      <c r="L267" s="227">
        <v>0</v>
      </c>
      <c r="M267" s="227">
        <v>100</v>
      </c>
      <c r="N267" s="227">
        <v>0</v>
      </c>
      <c r="O267" s="229">
        <v>200</v>
      </c>
      <c r="P267" s="295">
        <v>700</v>
      </c>
      <c r="Q267" s="226">
        <v>0</v>
      </c>
      <c r="R267" s="227">
        <v>200</v>
      </c>
      <c r="S267" s="227">
        <v>0</v>
      </c>
      <c r="T267" s="227">
        <v>100</v>
      </c>
      <c r="U267" s="227">
        <v>0</v>
      </c>
      <c r="V267" s="227">
        <v>200</v>
      </c>
      <c r="W267" s="230">
        <v>300</v>
      </c>
      <c r="X267" s="295">
        <v>800</v>
      </c>
    </row>
    <row r="268" spans="1:24" ht="24" customHeight="1">
      <c r="A268" s="524"/>
      <c r="B268" s="520" t="s">
        <v>199</v>
      </c>
      <c r="C268" s="521"/>
      <c r="D268" s="226">
        <v>200</v>
      </c>
      <c r="E268" s="227">
        <v>0</v>
      </c>
      <c r="F268" s="227">
        <v>0</v>
      </c>
      <c r="G268" s="227">
        <v>0</v>
      </c>
      <c r="H268" s="227">
        <v>0</v>
      </c>
      <c r="I268" s="228">
        <v>200</v>
      </c>
      <c r="J268" s="227">
        <v>0</v>
      </c>
      <c r="K268" s="227">
        <v>0</v>
      </c>
      <c r="L268" s="227">
        <v>0</v>
      </c>
      <c r="M268" s="227">
        <v>0</v>
      </c>
      <c r="N268" s="227">
        <v>0</v>
      </c>
      <c r="O268" s="229">
        <v>0</v>
      </c>
      <c r="P268" s="295">
        <v>400</v>
      </c>
      <c r="Q268" s="226">
        <v>100</v>
      </c>
      <c r="R268" s="227">
        <v>0</v>
      </c>
      <c r="S268" s="227">
        <v>0</v>
      </c>
      <c r="T268" s="227">
        <v>0</v>
      </c>
      <c r="U268" s="227">
        <v>0</v>
      </c>
      <c r="V268" s="229">
        <v>200</v>
      </c>
      <c r="W268" s="230">
        <v>0</v>
      </c>
      <c r="X268" s="295">
        <v>300</v>
      </c>
    </row>
    <row r="269" spans="1:24" ht="24" customHeight="1">
      <c r="A269" s="524"/>
      <c r="B269" s="522"/>
      <c r="C269" s="296" t="s">
        <v>177</v>
      </c>
      <c r="D269" s="226">
        <v>0</v>
      </c>
      <c r="E269" s="227">
        <v>0</v>
      </c>
      <c r="F269" s="227">
        <v>0</v>
      </c>
      <c r="G269" s="227">
        <v>0</v>
      </c>
      <c r="H269" s="227">
        <v>0</v>
      </c>
      <c r="I269" s="228">
        <v>0</v>
      </c>
      <c r="J269" s="227">
        <v>0</v>
      </c>
      <c r="K269" s="227">
        <v>0</v>
      </c>
      <c r="L269" s="227">
        <v>0</v>
      </c>
      <c r="M269" s="227">
        <v>0</v>
      </c>
      <c r="N269" s="227">
        <v>0</v>
      </c>
      <c r="O269" s="229">
        <v>0</v>
      </c>
      <c r="P269" s="295">
        <v>0</v>
      </c>
      <c r="Q269" s="226">
        <v>0</v>
      </c>
      <c r="R269" s="227">
        <v>0</v>
      </c>
      <c r="S269" s="227">
        <v>0</v>
      </c>
      <c r="T269" s="227">
        <v>0</v>
      </c>
      <c r="U269" s="227">
        <v>0</v>
      </c>
      <c r="V269" s="229">
        <v>0</v>
      </c>
      <c r="W269" s="230">
        <v>0</v>
      </c>
      <c r="X269" s="295">
        <v>0</v>
      </c>
    </row>
    <row r="270" spans="1:24" ht="24" customHeight="1">
      <c r="A270" s="524"/>
      <c r="B270" s="522"/>
      <c r="C270" s="296" t="s">
        <v>172</v>
      </c>
      <c r="D270" s="226">
        <v>200</v>
      </c>
      <c r="E270" s="227">
        <v>0</v>
      </c>
      <c r="F270" s="227">
        <v>0</v>
      </c>
      <c r="G270" s="227">
        <v>0</v>
      </c>
      <c r="H270" s="227">
        <v>0</v>
      </c>
      <c r="I270" s="228">
        <v>200</v>
      </c>
      <c r="J270" s="227">
        <v>0</v>
      </c>
      <c r="K270" s="227">
        <v>0</v>
      </c>
      <c r="L270" s="227">
        <v>0</v>
      </c>
      <c r="M270" s="227">
        <v>0</v>
      </c>
      <c r="N270" s="227">
        <v>0</v>
      </c>
      <c r="O270" s="229">
        <v>0</v>
      </c>
      <c r="P270" s="295">
        <v>400</v>
      </c>
      <c r="Q270" s="226">
        <v>100</v>
      </c>
      <c r="R270" s="227">
        <v>0</v>
      </c>
      <c r="S270" s="227">
        <v>0</v>
      </c>
      <c r="T270" s="227">
        <v>0</v>
      </c>
      <c r="U270" s="227">
        <v>0</v>
      </c>
      <c r="V270" s="229">
        <v>200</v>
      </c>
      <c r="W270" s="230">
        <v>0</v>
      </c>
      <c r="X270" s="295">
        <v>300</v>
      </c>
    </row>
    <row r="271" spans="1:24" ht="24" customHeight="1">
      <c r="A271" s="524"/>
      <c r="B271" s="522"/>
      <c r="C271" s="296" t="s">
        <v>176</v>
      </c>
      <c r="D271" s="226">
        <v>0</v>
      </c>
      <c r="E271" s="227">
        <v>0</v>
      </c>
      <c r="F271" s="227">
        <v>0</v>
      </c>
      <c r="G271" s="227">
        <v>0</v>
      </c>
      <c r="H271" s="227">
        <v>0</v>
      </c>
      <c r="I271" s="228">
        <v>0</v>
      </c>
      <c r="J271" s="227">
        <v>0</v>
      </c>
      <c r="K271" s="227">
        <v>0</v>
      </c>
      <c r="L271" s="227">
        <v>0</v>
      </c>
      <c r="M271" s="227">
        <v>0</v>
      </c>
      <c r="N271" s="227">
        <v>0</v>
      </c>
      <c r="O271" s="229">
        <v>0</v>
      </c>
      <c r="P271" s="295">
        <v>0</v>
      </c>
      <c r="Q271" s="226">
        <v>0</v>
      </c>
      <c r="R271" s="227">
        <v>0</v>
      </c>
      <c r="S271" s="227">
        <v>0</v>
      </c>
      <c r="T271" s="227">
        <v>0</v>
      </c>
      <c r="U271" s="227">
        <v>0</v>
      </c>
      <c r="V271" s="229">
        <v>0</v>
      </c>
      <c r="W271" s="230">
        <v>0</v>
      </c>
      <c r="X271" s="295">
        <v>0</v>
      </c>
    </row>
    <row r="272" spans="1:24" ht="24" customHeight="1">
      <c r="A272" s="524"/>
      <c r="B272" s="522"/>
      <c r="C272" s="296" t="s">
        <v>171</v>
      </c>
      <c r="D272" s="226">
        <v>0</v>
      </c>
      <c r="E272" s="227">
        <v>0</v>
      </c>
      <c r="F272" s="227">
        <v>0</v>
      </c>
      <c r="G272" s="227">
        <v>0</v>
      </c>
      <c r="H272" s="227">
        <v>0</v>
      </c>
      <c r="I272" s="228">
        <v>0</v>
      </c>
      <c r="J272" s="227">
        <v>0</v>
      </c>
      <c r="K272" s="227">
        <v>0</v>
      </c>
      <c r="L272" s="227">
        <v>0</v>
      </c>
      <c r="M272" s="227">
        <v>0</v>
      </c>
      <c r="N272" s="227">
        <v>0</v>
      </c>
      <c r="O272" s="229">
        <v>0</v>
      </c>
      <c r="P272" s="295">
        <v>0</v>
      </c>
      <c r="Q272" s="226">
        <v>0</v>
      </c>
      <c r="R272" s="227">
        <v>0</v>
      </c>
      <c r="S272" s="227">
        <v>0</v>
      </c>
      <c r="T272" s="227">
        <v>0</v>
      </c>
      <c r="U272" s="227">
        <v>0</v>
      </c>
      <c r="V272" s="229">
        <v>0</v>
      </c>
      <c r="W272" s="230">
        <v>0</v>
      </c>
      <c r="X272" s="295">
        <v>0</v>
      </c>
    </row>
    <row r="273" spans="1:24" ht="24" customHeight="1">
      <c r="A273" s="524"/>
      <c r="B273" s="518" t="s">
        <v>198</v>
      </c>
      <c r="C273" s="519"/>
      <c r="D273" s="226">
        <v>0</v>
      </c>
      <c r="E273" s="227">
        <v>0</v>
      </c>
      <c r="F273" s="227">
        <v>0</v>
      </c>
      <c r="G273" s="227">
        <v>0</v>
      </c>
      <c r="H273" s="227">
        <v>0</v>
      </c>
      <c r="I273" s="228">
        <v>0</v>
      </c>
      <c r="J273" s="227">
        <v>0</v>
      </c>
      <c r="K273" s="227">
        <v>0</v>
      </c>
      <c r="L273" s="227">
        <v>0</v>
      </c>
      <c r="M273" s="227">
        <v>0</v>
      </c>
      <c r="N273" s="227">
        <v>0</v>
      </c>
      <c r="O273" s="229">
        <v>0</v>
      </c>
      <c r="P273" s="295">
        <v>0</v>
      </c>
      <c r="Q273" s="226">
        <v>0</v>
      </c>
      <c r="R273" s="227">
        <v>0</v>
      </c>
      <c r="S273" s="227">
        <v>0</v>
      </c>
      <c r="T273" s="227">
        <v>0</v>
      </c>
      <c r="U273" s="227">
        <v>0</v>
      </c>
      <c r="V273" s="229">
        <v>0</v>
      </c>
      <c r="W273" s="230">
        <v>0</v>
      </c>
      <c r="X273" s="295">
        <v>0</v>
      </c>
    </row>
    <row r="274" spans="1:24" ht="24" customHeight="1">
      <c r="A274" s="525"/>
      <c r="B274" s="514" t="s">
        <v>175</v>
      </c>
      <c r="C274" s="515"/>
      <c r="D274" s="237">
        <v>0</v>
      </c>
      <c r="E274" s="238">
        <v>0</v>
      </c>
      <c r="F274" s="238">
        <v>0</v>
      </c>
      <c r="G274" s="238">
        <v>0</v>
      </c>
      <c r="H274" s="238">
        <v>0</v>
      </c>
      <c r="I274" s="239">
        <v>0</v>
      </c>
      <c r="J274" s="238">
        <v>0</v>
      </c>
      <c r="K274" s="238">
        <v>0</v>
      </c>
      <c r="L274" s="238">
        <v>0</v>
      </c>
      <c r="M274" s="238">
        <v>0</v>
      </c>
      <c r="N274" s="238">
        <v>0</v>
      </c>
      <c r="O274" s="240">
        <v>0</v>
      </c>
      <c r="P274" s="299">
        <v>0</v>
      </c>
      <c r="Q274" s="237">
        <v>0</v>
      </c>
      <c r="R274" s="238">
        <v>0</v>
      </c>
      <c r="S274" s="238">
        <v>0</v>
      </c>
      <c r="T274" s="238">
        <v>0</v>
      </c>
      <c r="U274" s="238">
        <v>0</v>
      </c>
      <c r="V274" s="240">
        <v>0</v>
      </c>
      <c r="W274" s="241">
        <v>100</v>
      </c>
      <c r="X274" s="300">
        <v>100</v>
      </c>
    </row>
    <row r="275" spans="1:24" ht="24" customHeight="1">
      <c r="A275" s="523" t="s">
        <v>221</v>
      </c>
      <c r="B275" s="516" t="s">
        <v>174</v>
      </c>
      <c r="C275" s="517"/>
      <c r="D275" s="242">
        <v>0</v>
      </c>
      <c r="E275" s="243">
        <v>0</v>
      </c>
      <c r="F275" s="243">
        <v>0</v>
      </c>
      <c r="G275" s="243">
        <v>0</v>
      </c>
      <c r="H275" s="243">
        <v>0</v>
      </c>
      <c r="I275" s="244">
        <v>0</v>
      </c>
      <c r="J275" s="243">
        <v>0</v>
      </c>
      <c r="K275" s="243">
        <v>0</v>
      </c>
      <c r="L275" s="243">
        <v>0</v>
      </c>
      <c r="M275" s="243">
        <v>0</v>
      </c>
      <c r="N275" s="243">
        <v>0</v>
      </c>
      <c r="O275" s="245">
        <v>0</v>
      </c>
      <c r="P275" s="301">
        <v>0</v>
      </c>
      <c r="Q275" s="242">
        <v>0</v>
      </c>
      <c r="R275" s="243">
        <v>0</v>
      </c>
      <c r="S275" s="243">
        <v>0</v>
      </c>
      <c r="T275" s="243">
        <v>0</v>
      </c>
      <c r="U275" s="243">
        <v>0</v>
      </c>
      <c r="V275" s="246">
        <v>0</v>
      </c>
      <c r="W275" s="247">
        <v>0</v>
      </c>
      <c r="X275" s="301">
        <v>0</v>
      </c>
    </row>
    <row r="276" spans="1:24" ht="24" customHeight="1">
      <c r="A276" s="524"/>
      <c r="B276" s="518" t="s">
        <v>173</v>
      </c>
      <c r="C276" s="519"/>
      <c r="D276" s="226">
        <v>0</v>
      </c>
      <c r="E276" s="227">
        <v>0</v>
      </c>
      <c r="F276" s="227">
        <v>0</v>
      </c>
      <c r="G276" s="227">
        <v>0</v>
      </c>
      <c r="H276" s="227">
        <v>0</v>
      </c>
      <c r="I276" s="228">
        <v>0</v>
      </c>
      <c r="J276" s="227">
        <v>0</v>
      </c>
      <c r="K276" s="227">
        <v>100</v>
      </c>
      <c r="L276" s="227">
        <v>0</v>
      </c>
      <c r="M276" s="227">
        <v>0</v>
      </c>
      <c r="N276" s="227">
        <v>0</v>
      </c>
      <c r="O276" s="229">
        <v>0</v>
      </c>
      <c r="P276" s="295">
        <v>100</v>
      </c>
      <c r="Q276" s="226">
        <v>0</v>
      </c>
      <c r="R276" s="227">
        <v>0</v>
      </c>
      <c r="S276" s="227">
        <v>0</v>
      </c>
      <c r="T276" s="227">
        <v>0</v>
      </c>
      <c r="U276" s="227">
        <v>0</v>
      </c>
      <c r="V276" s="227">
        <v>0</v>
      </c>
      <c r="W276" s="230">
        <v>100</v>
      </c>
      <c r="X276" s="295">
        <v>100</v>
      </c>
    </row>
    <row r="277" spans="1:24" ht="24" customHeight="1">
      <c r="A277" s="524"/>
      <c r="B277" s="520" t="s">
        <v>199</v>
      </c>
      <c r="C277" s="521"/>
      <c r="D277" s="226">
        <v>0</v>
      </c>
      <c r="E277" s="227">
        <v>0</v>
      </c>
      <c r="F277" s="227">
        <v>0</v>
      </c>
      <c r="G277" s="227">
        <v>100</v>
      </c>
      <c r="H277" s="227">
        <v>0</v>
      </c>
      <c r="I277" s="228">
        <v>0</v>
      </c>
      <c r="J277" s="227">
        <v>0</v>
      </c>
      <c r="K277" s="227">
        <v>0</v>
      </c>
      <c r="L277" s="227">
        <v>0</v>
      </c>
      <c r="M277" s="227">
        <v>0</v>
      </c>
      <c r="N277" s="227">
        <v>0</v>
      </c>
      <c r="O277" s="229">
        <v>0</v>
      </c>
      <c r="P277" s="295">
        <v>100</v>
      </c>
      <c r="Q277" s="226">
        <v>0</v>
      </c>
      <c r="R277" s="227">
        <v>0</v>
      </c>
      <c r="S277" s="227">
        <v>0</v>
      </c>
      <c r="T277" s="227">
        <v>100</v>
      </c>
      <c r="U277" s="227">
        <v>0</v>
      </c>
      <c r="V277" s="229">
        <v>0</v>
      </c>
      <c r="W277" s="230">
        <v>0</v>
      </c>
      <c r="X277" s="295">
        <v>100</v>
      </c>
    </row>
    <row r="278" spans="1:24" ht="24" customHeight="1">
      <c r="A278" s="524"/>
      <c r="B278" s="522"/>
      <c r="C278" s="296" t="s">
        <v>177</v>
      </c>
      <c r="D278" s="226">
        <v>0</v>
      </c>
      <c r="E278" s="227">
        <v>0</v>
      </c>
      <c r="F278" s="227">
        <v>0</v>
      </c>
      <c r="G278" s="227">
        <v>0</v>
      </c>
      <c r="H278" s="227">
        <v>0</v>
      </c>
      <c r="I278" s="228">
        <v>0</v>
      </c>
      <c r="J278" s="227">
        <v>0</v>
      </c>
      <c r="K278" s="227">
        <v>0</v>
      </c>
      <c r="L278" s="227">
        <v>0</v>
      </c>
      <c r="M278" s="227">
        <v>0</v>
      </c>
      <c r="N278" s="227">
        <v>0</v>
      </c>
      <c r="O278" s="229">
        <v>0</v>
      </c>
      <c r="P278" s="295">
        <v>0</v>
      </c>
      <c r="Q278" s="226">
        <v>0</v>
      </c>
      <c r="R278" s="227">
        <v>0</v>
      </c>
      <c r="S278" s="227">
        <v>0</v>
      </c>
      <c r="T278" s="227">
        <v>0</v>
      </c>
      <c r="U278" s="227">
        <v>0</v>
      </c>
      <c r="V278" s="229">
        <v>0</v>
      </c>
      <c r="W278" s="230">
        <v>0</v>
      </c>
      <c r="X278" s="295">
        <v>0</v>
      </c>
    </row>
    <row r="279" spans="1:24" ht="24" customHeight="1">
      <c r="A279" s="524"/>
      <c r="B279" s="522"/>
      <c r="C279" s="296" t="s">
        <v>172</v>
      </c>
      <c r="D279" s="226">
        <v>0</v>
      </c>
      <c r="E279" s="227">
        <v>0</v>
      </c>
      <c r="F279" s="227">
        <v>0</v>
      </c>
      <c r="G279" s="227">
        <v>100</v>
      </c>
      <c r="H279" s="227">
        <v>0</v>
      </c>
      <c r="I279" s="228">
        <v>0</v>
      </c>
      <c r="J279" s="227">
        <v>0</v>
      </c>
      <c r="K279" s="227">
        <v>0</v>
      </c>
      <c r="L279" s="227">
        <v>0</v>
      </c>
      <c r="M279" s="227">
        <v>0</v>
      </c>
      <c r="N279" s="227">
        <v>0</v>
      </c>
      <c r="O279" s="229">
        <v>0</v>
      </c>
      <c r="P279" s="295">
        <v>100</v>
      </c>
      <c r="Q279" s="226">
        <v>0</v>
      </c>
      <c r="R279" s="227">
        <v>0</v>
      </c>
      <c r="S279" s="227">
        <v>0</v>
      </c>
      <c r="T279" s="253">
        <v>100</v>
      </c>
      <c r="U279" s="227">
        <v>0</v>
      </c>
      <c r="V279" s="229">
        <v>0</v>
      </c>
      <c r="W279" s="230">
        <v>0</v>
      </c>
      <c r="X279" s="295">
        <v>100</v>
      </c>
    </row>
    <row r="280" spans="1:24" ht="24" customHeight="1">
      <c r="A280" s="524"/>
      <c r="B280" s="522"/>
      <c r="C280" s="296" t="s">
        <v>176</v>
      </c>
      <c r="D280" s="226">
        <v>0</v>
      </c>
      <c r="E280" s="227">
        <v>0</v>
      </c>
      <c r="F280" s="227">
        <v>0</v>
      </c>
      <c r="G280" s="227">
        <v>0</v>
      </c>
      <c r="H280" s="227">
        <v>0</v>
      </c>
      <c r="I280" s="228">
        <v>0</v>
      </c>
      <c r="J280" s="227">
        <v>0</v>
      </c>
      <c r="K280" s="227">
        <v>0</v>
      </c>
      <c r="L280" s="227">
        <v>0</v>
      </c>
      <c r="M280" s="227">
        <v>0</v>
      </c>
      <c r="N280" s="227">
        <v>0</v>
      </c>
      <c r="O280" s="229">
        <v>0</v>
      </c>
      <c r="P280" s="295">
        <v>0</v>
      </c>
      <c r="Q280" s="226">
        <v>0</v>
      </c>
      <c r="R280" s="227">
        <v>0</v>
      </c>
      <c r="S280" s="227">
        <v>0</v>
      </c>
      <c r="T280" s="227">
        <v>0</v>
      </c>
      <c r="U280" s="227">
        <v>0</v>
      </c>
      <c r="V280" s="229">
        <v>0</v>
      </c>
      <c r="W280" s="230">
        <v>0</v>
      </c>
      <c r="X280" s="295">
        <v>0</v>
      </c>
    </row>
    <row r="281" spans="1:24" ht="24" customHeight="1">
      <c r="A281" s="524"/>
      <c r="B281" s="522"/>
      <c r="C281" s="296" t="s">
        <v>171</v>
      </c>
      <c r="D281" s="226">
        <v>0</v>
      </c>
      <c r="E281" s="227">
        <v>0</v>
      </c>
      <c r="F281" s="227">
        <v>0</v>
      </c>
      <c r="G281" s="227">
        <v>0</v>
      </c>
      <c r="H281" s="227">
        <v>0</v>
      </c>
      <c r="I281" s="228">
        <v>0</v>
      </c>
      <c r="J281" s="227">
        <v>0</v>
      </c>
      <c r="K281" s="227">
        <v>0</v>
      </c>
      <c r="L281" s="227">
        <v>0</v>
      </c>
      <c r="M281" s="227">
        <v>0</v>
      </c>
      <c r="N281" s="227">
        <v>0</v>
      </c>
      <c r="O281" s="229">
        <v>0</v>
      </c>
      <c r="P281" s="295">
        <v>0</v>
      </c>
      <c r="Q281" s="226">
        <v>0</v>
      </c>
      <c r="R281" s="227">
        <v>0</v>
      </c>
      <c r="S281" s="227">
        <v>0</v>
      </c>
      <c r="T281" s="227">
        <v>0</v>
      </c>
      <c r="U281" s="227">
        <v>0</v>
      </c>
      <c r="V281" s="229">
        <v>0</v>
      </c>
      <c r="W281" s="230">
        <v>0</v>
      </c>
      <c r="X281" s="295">
        <v>0</v>
      </c>
    </row>
    <row r="282" spans="1:24" ht="24" customHeight="1">
      <c r="A282" s="524"/>
      <c r="B282" s="518" t="s">
        <v>198</v>
      </c>
      <c r="C282" s="519"/>
      <c r="D282" s="226">
        <v>0</v>
      </c>
      <c r="E282" s="227">
        <v>0</v>
      </c>
      <c r="F282" s="227">
        <v>0</v>
      </c>
      <c r="G282" s="227">
        <v>0</v>
      </c>
      <c r="H282" s="227">
        <v>0</v>
      </c>
      <c r="I282" s="228">
        <v>0</v>
      </c>
      <c r="J282" s="227">
        <v>0</v>
      </c>
      <c r="K282" s="227">
        <v>0</v>
      </c>
      <c r="L282" s="227">
        <v>0</v>
      </c>
      <c r="M282" s="227">
        <v>0</v>
      </c>
      <c r="N282" s="227">
        <v>0</v>
      </c>
      <c r="O282" s="229">
        <v>0</v>
      </c>
      <c r="P282" s="295">
        <v>0</v>
      </c>
      <c r="Q282" s="226">
        <v>0</v>
      </c>
      <c r="R282" s="227">
        <v>0</v>
      </c>
      <c r="S282" s="227">
        <v>0</v>
      </c>
      <c r="T282" s="227">
        <v>0</v>
      </c>
      <c r="U282" s="227">
        <v>0</v>
      </c>
      <c r="V282" s="229">
        <v>0</v>
      </c>
      <c r="W282" s="230">
        <v>0</v>
      </c>
      <c r="X282" s="295">
        <v>0</v>
      </c>
    </row>
    <row r="283" spans="1:24" ht="24" customHeight="1">
      <c r="A283" s="525"/>
      <c r="B283" s="514" t="s">
        <v>175</v>
      </c>
      <c r="C283" s="515"/>
      <c r="D283" s="237">
        <v>0</v>
      </c>
      <c r="E283" s="238">
        <v>0</v>
      </c>
      <c r="F283" s="238">
        <v>0</v>
      </c>
      <c r="G283" s="238">
        <v>0</v>
      </c>
      <c r="H283" s="238">
        <v>0</v>
      </c>
      <c r="I283" s="239">
        <v>0</v>
      </c>
      <c r="J283" s="238">
        <v>0</v>
      </c>
      <c r="K283" s="238">
        <v>0</v>
      </c>
      <c r="L283" s="238">
        <v>0</v>
      </c>
      <c r="M283" s="238">
        <v>0</v>
      </c>
      <c r="N283" s="238">
        <v>0</v>
      </c>
      <c r="O283" s="240">
        <v>0</v>
      </c>
      <c r="P283" s="299">
        <v>0</v>
      </c>
      <c r="Q283" s="237">
        <v>0</v>
      </c>
      <c r="R283" s="238">
        <v>0</v>
      </c>
      <c r="S283" s="238">
        <v>0</v>
      </c>
      <c r="T283" s="238">
        <v>0</v>
      </c>
      <c r="U283" s="238">
        <v>0</v>
      </c>
      <c r="V283" s="240">
        <v>0</v>
      </c>
      <c r="W283" s="241">
        <v>0</v>
      </c>
      <c r="X283" s="300">
        <v>0</v>
      </c>
    </row>
    <row r="284" spans="1:24" ht="24" customHeight="1">
      <c r="A284" s="523" t="s">
        <v>222</v>
      </c>
      <c r="B284" s="516" t="s">
        <v>174</v>
      </c>
      <c r="C284" s="517"/>
      <c r="D284" s="242">
        <v>0</v>
      </c>
      <c r="E284" s="243">
        <v>0</v>
      </c>
      <c r="F284" s="243">
        <v>0</v>
      </c>
      <c r="G284" s="243">
        <v>0</v>
      </c>
      <c r="H284" s="243">
        <v>0</v>
      </c>
      <c r="I284" s="244">
        <v>0</v>
      </c>
      <c r="J284" s="243">
        <v>0</v>
      </c>
      <c r="K284" s="243">
        <v>0</v>
      </c>
      <c r="L284" s="243">
        <v>0</v>
      </c>
      <c r="M284" s="243">
        <v>0</v>
      </c>
      <c r="N284" s="243">
        <v>0</v>
      </c>
      <c r="O284" s="245">
        <v>0</v>
      </c>
      <c r="P284" s="301">
        <v>0</v>
      </c>
      <c r="Q284" s="242">
        <v>0</v>
      </c>
      <c r="R284" s="243">
        <v>0</v>
      </c>
      <c r="S284" s="243">
        <v>0</v>
      </c>
      <c r="T284" s="243">
        <v>0</v>
      </c>
      <c r="U284" s="243">
        <v>0</v>
      </c>
      <c r="V284" s="246">
        <v>0</v>
      </c>
      <c r="W284" s="247">
        <v>0</v>
      </c>
      <c r="X284" s="301">
        <v>0</v>
      </c>
    </row>
    <row r="285" spans="1:24" ht="24" customHeight="1">
      <c r="A285" s="524"/>
      <c r="B285" s="518" t="s">
        <v>173</v>
      </c>
      <c r="C285" s="519"/>
      <c r="D285" s="226">
        <v>0</v>
      </c>
      <c r="E285" s="227">
        <v>0</v>
      </c>
      <c r="F285" s="227">
        <v>0</v>
      </c>
      <c r="G285" s="227">
        <v>0</v>
      </c>
      <c r="H285" s="227">
        <v>0</v>
      </c>
      <c r="I285" s="228">
        <v>0</v>
      </c>
      <c r="J285" s="227">
        <v>0</v>
      </c>
      <c r="K285" s="227">
        <v>100</v>
      </c>
      <c r="L285" s="227">
        <v>0</v>
      </c>
      <c r="M285" s="227">
        <v>0</v>
      </c>
      <c r="N285" s="227">
        <v>0</v>
      </c>
      <c r="O285" s="229">
        <v>0</v>
      </c>
      <c r="P285" s="295">
        <v>100</v>
      </c>
      <c r="Q285" s="226">
        <v>0</v>
      </c>
      <c r="R285" s="227">
        <v>0</v>
      </c>
      <c r="S285" s="227">
        <v>0</v>
      </c>
      <c r="T285" s="227">
        <v>0</v>
      </c>
      <c r="U285" s="227">
        <v>0</v>
      </c>
      <c r="V285" s="227">
        <v>0</v>
      </c>
      <c r="W285" s="230">
        <v>100</v>
      </c>
      <c r="X285" s="295">
        <v>100</v>
      </c>
    </row>
    <row r="286" spans="1:24" ht="24" customHeight="1">
      <c r="A286" s="524"/>
      <c r="B286" s="520" t="s">
        <v>199</v>
      </c>
      <c r="C286" s="521"/>
      <c r="D286" s="226">
        <v>0</v>
      </c>
      <c r="E286" s="227">
        <v>0</v>
      </c>
      <c r="F286" s="227">
        <v>0</v>
      </c>
      <c r="G286" s="227">
        <v>0</v>
      </c>
      <c r="H286" s="227">
        <v>0</v>
      </c>
      <c r="I286" s="228">
        <v>0</v>
      </c>
      <c r="J286" s="227">
        <v>0</v>
      </c>
      <c r="K286" s="227">
        <v>0</v>
      </c>
      <c r="L286" s="227">
        <v>0</v>
      </c>
      <c r="M286" s="227">
        <v>0</v>
      </c>
      <c r="N286" s="227">
        <v>0</v>
      </c>
      <c r="O286" s="229">
        <v>0</v>
      </c>
      <c r="P286" s="295">
        <v>0</v>
      </c>
      <c r="Q286" s="226">
        <v>0</v>
      </c>
      <c r="R286" s="227">
        <v>0</v>
      </c>
      <c r="S286" s="227">
        <v>0</v>
      </c>
      <c r="T286" s="227">
        <v>0</v>
      </c>
      <c r="U286" s="227">
        <v>0</v>
      </c>
      <c r="V286" s="229">
        <v>0</v>
      </c>
      <c r="W286" s="230">
        <v>0</v>
      </c>
      <c r="X286" s="295">
        <v>0</v>
      </c>
    </row>
    <row r="287" spans="1:24" ht="24" customHeight="1">
      <c r="A287" s="524"/>
      <c r="B287" s="522"/>
      <c r="C287" s="296" t="s">
        <v>177</v>
      </c>
      <c r="D287" s="226">
        <v>0</v>
      </c>
      <c r="E287" s="227">
        <v>0</v>
      </c>
      <c r="F287" s="227">
        <v>0</v>
      </c>
      <c r="G287" s="227">
        <v>0</v>
      </c>
      <c r="H287" s="227">
        <v>0</v>
      </c>
      <c r="I287" s="228">
        <v>0</v>
      </c>
      <c r="J287" s="227">
        <v>0</v>
      </c>
      <c r="K287" s="227">
        <v>0</v>
      </c>
      <c r="L287" s="227">
        <v>0</v>
      </c>
      <c r="M287" s="227">
        <v>0</v>
      </c>
      <c r="N287" s="227">
        <v>0</v>
      </c>
      <c r="O287" s="229">
        <v>0</v>
      </c>
      <c r="P287" s="295">
        <v>0</v>
      </c>
      <c r="Q287" s="226">
        <v>0</v>
      </c>
      <c r="R287" s="227">
        <v>0</v>
      </c>
      <c r="S287" s="227">
        <v>0</v>
      </c>
      <c r="T287" s="227">
        <v>0</v>
      </c>
      <c r="U287" s="227">
        <v>0</v>
      </c>
      <c r="V287" s="229">
        <v>0</v>
      </c>
      <c r="W287" s="230">
        <v>0</v>
      </c>
      <c r="X287" s="295">
        <v>0</v>
      </c>
    </row>
    <row r="288" spans="1:24" ht="24" customHeight="1">
      <c r="A288" s="524"/>
      <c r="B288" s="522"/>
      <c r="C288" s="296" t="s">
        <v>172</v>
      </c>
      <c r="D288" s="226">
        <v>0</v>
      </c>
      <c r="E288" s="227">
        <v>0</v>
      </c>
      <c r="F288" s="227">
        <v>0</v>
      </c>
      <c r="G288" s="227">
        <v>0</v>
      </c>
      <c r="H288" s="227">
        <v>0</v>
      </c>
      <c r="I288" s="228">
        <v>0</v>
      </c>
      <c r="J288" s="227">
        <v>0</v>
      </c>
      <c r="K288" s="227">
        <v>0</v>
      </c>
      <c r="L288" s="227">
        <v>0</v>
      </c>
      <c r="M288" s="227">
        <v>0</v>
      </c>
      <c r="N288" s="227">
        <v>0</v>
      </c>
      <c r="O288" s="229">
        <v>0</v>
      </c>
      <c r="P288" s="295">
        <v>0</v>
      </c>
      <c r="Q288" s="226">
        <v>0</v>
      </c>
      <c r="R288" s="227">
        <v>0</v>
      </c>
      <c r="S288" s="227">
        <v>0</v>
      </c>
      <c r="T288" s="227">
        <v>0</v>
      </c>
      <c r="U288" s="227">
        <v>0</v>
      </c>
      <c r="V288" s="229">
        <v>0</v>
      </c>
      <c r="W288" s="230">
        <v>0</v>
      </c>
      <c r="X288" s="295">
        <v>0</v>
      </c>
    </row>
    <row r="289" spans="1:24" ht="24" customHeight="1">
      <c r="A289" s="524"/>
      <c r="B289" s="522"/>
      <c r="C289" s="296" t="s">
        <v>176</v>
      </c>
      <c r="D289" s="226">
        <v>0</v>
      </c>
      <c r="E289" s="227">
        <v>0</v>
      </c>
      <c r="F289" s="227">
        <v>0</v>
      </c>
      <c r="G289" s="227">
        <v>0</v>
      </c>
      <c r="H289" s="227">
        <v>0</v>
      </c>
      <c r="I289" s="228">
        <v>0</v>
      </c>
      <c r="J289" s="227">
        <v>0</v>
      </c>
      <c r="K289" s="227">
        <v>0</v>
      </c>
      <c r="L289" s="227">
        <v>0</v>
      </c>
      <c r="M289" s="227">
        <v>0</v>
      </c>
      <c r="N289" s="227">
        <v>0</v>
      </c>
      <c r="O289" s="229">
        <v>0</v>
      </c>
      <c r="P289" s="295">
        <v>0</v>
      </c>
      <c r="Q289" s="226">
        <v>0</v>
      </c>
      <c r="R289" s="227">
        <v>0</v>
      </c>
      <c r="S289" s="227">
        <v>0</v>
      </c>
      <c r="T289" s="227">
        <v>0</v>
      </c>
      <c r="U289" s="227">
        <v>0</v>
      </c>
      <c r="V289" s="229">
        <v>0</v>
      </c>
      <c r="W289" s="230">
        <v>0</v>
      </c>
      <c r="X289" s="295">
        <v>0</v>
      </c>
    </row>
    <row r="290" spans="1:24" ht="24" customHeight="1">
      <c r="A290" s="524"/>
      <c r="B290" s="522"/>
      <c r="C290" s="296" t="s">
        <v>171</v>
      </c>
      <c r="D290" s="226">
        <v>0</v>
      </c>
      <c r="E290" s="227">
        <v>0</v>
      </c>
      <c r="F290" s="227">
        <v>0</v>
      </c>
      <c r="G290" s="227">
        <v>0</v>
      </c>
      <c r="H290" s="227">
        <v>0</v>
      </c>
      <c r="I290" s="228">
        <v>0</v>
      </c>
      <c r="J290" s="227">
        <v>0</v>
      </c>
      <c r="K290" s="227">
        <v>0</v>
      </c>
      <c r="L290" s="227">
        <v>0</v>
      </c>
      <c r="M290" s="227">
        <v>0</v>
      </c>
      <c r="N290" s="227">
        <v>0</v>
      </c>
      <c r="O290" s="229">
        <v>0</v>
      </c>
      <c r="P290" s="295">
        <v>0</v>
      </c>
      <c r="Q290" s="226">
        <v>0</v>
      </c>
      <c r="R290" s="227">
        <v>0</v>
      </c>
      <c r="S290" s="227">
        <v>0</v>
      </c>
      <c r="T290" s="227">
        <v>0</v>
      </c>
      <c r="U290" s="227">
        <v>0</v>
      </c>
      <c r="V290" s="229">
        <v>0</v>
      </c>
      <c r="W290" s="230">
        <v>0</v>
      </c>
      <c r="X290" s="295">
        <v>0</v>
      </c>
    </row>
    <row r="291" spans="1:24" ht="24" customHeight="1">
      <c r="A291" s="524"/>
      <c r="B291" s="518" t="s">
        <v>198</v>
      </c>
      <c r="C291" s="519"/>
      <c r="D291" s="226">
        <v>0</v>
      </c>
      <c r="E291" s="227">
        <v>0</v>
      </c>
      <c r="F291" s="227">
        <v>0</v>
      </c>
      <c r="G291" s="227">
        <v>0</v>
      </c>
      <c r="H291" s="227">
        <v>0</v>
      </c>
      <c r="I291" s="228">
        <v>0</v>
      </c>
      <c r="J291" s="227">
        <v>0</v>
      </c>
      <c r="K291" s="227">
        <v>0</v>
      </c>
      <c r="L291" s="227">
        <v>0</v>
      </c>
      <c r="M291" s="227">
        <v>0</v>
      </c>
      <c r="N291" s="227">
        <v>0</v>
      </c>
      <c r="O291" s="229">
        <v>0</v>
      </c>
      <c r="P291" s="295">
        <v>0</v>
      </c>
      <c r="Q291" s="226">
        <v>0</v>
      </c>
      <c r="R291" s="227">
        <v>0</v>
      </c>
      <c r="S291" s="227">
        <v>0</v>
      </c>
      <c r="T291" s="227">
        <v>0</v>
      </c>
      <c r="U291" s="227">
        <v>0</v>
      </c>
      <c r="V291" s="229">
        <v>0</v>
      </c>
      <c r="W291" s="230">
        <v>0</v>
      </c>
      <c r="X291" s="295">
        <v>0</v>
      </c>
    </row>
    <row r="292" spans="1:24" ht="24" customHeight="1">
      <c r="A292" s="525"/>
      <c r="B292" s="514" t="s">
        <v>175</v>
      </c>
      <c r="C292" s="515"/>
      <c r="D292" s="237">
        <v>0</v>
      </c>
      <c r="E292" s="238">
        <v>0</v>
      </c>
      <c r="F292" s="238">
        <v>0</v>
      </c>
      <c r="G292" s="238">
        <v>0</v>
      </c>
      <c r="H292" s="238">
        <v>0</v>
      </c>
      <c r="I292" s="239">
        <v>0</v>
      </c>
      <c r="J292" s="238">
        <v>0</v>
      </c>
      <c r="K292" s="238">
        <v>0</v>
      </c>
      <c r="L292" s="238">
        <v>0</v>
      </c>
      <c r="M292" s="238">
        <v>0</v>
      </c>
      <c r="N292" s="238">
        <v>0</v>
      </c>
      <c r="O292" s="240">
        <v>0</v>
      </c>
      <c r="P292" s="299">
        <v>0</v>
      </c>
      <c r="Q292" s="237">
        <v>0</v>
      </c>
      <c r="R292" s="238">
        <v>0</v>
      </c>
      <c r="S292" s="238">
        <v>0</v>
      </c>
      <c r="T292" s="238">
        <v>0</v>
      </c>
      <c r="U292" s="238">
        <v>0</v>
      </c>
      <c r="V292" s="240">
        <v>0</v>
      </c>
      <c r="W292" s="241">
        <v>0</v>
      </c>
      <c r="X292" s="300">
        <v>0</v>
      </c>
    </row>
    <row r="293" spans="1:24" ht="24" customHeight="1">
      <c r="A293" s="523" t="s">
        <v>223</v>
      </c>
      <c r="B293" s="516" t="s">
        <v>174</v>
      </c>
      <c r="C293" s="517"/>
      <c r="D293" s="242">
        <v>0</v>
      </c>
      <c r="E293" s="243">
        <v>0</v>
      </c>
      <c r="F293" s="243">
        <v>0</v>
      </c>
      <c r="G293" s="243">
        <v>150</v>
      </c>
      <c r="H293" s="243">
        <v>0</v>
      </c>
      <c r="I293" s="244">
        <v>0</v>
      </c>
      <c r="J293" s="243">
        <v>0</v>
      </c>
      <c r="K293" s="243">
        <v>0</v>
      </c>
      <c r="L293" s="243">
        <v>0</v>
      </c>
      <c r="M293" s="243">
        <v>150</v>
      </c>
      <c r="N293" s="243">
        <v>0</v>
      </c>
      <c r="O293" s="245">
        <v>0</v>
      </c>
      <c r="P293" s="301">
        <v>300</v>
      </c>
      <c r="Q293" s="242">
        <v>250</v>
      </c>
      <c r="R293" s="243">
        <v>0</v>
      </c>
      <c r="S293" s="243">
        <v>0</v>
      </c>
      <c r="T293" s="243">
        <v>0</v>
      </c>
      <c r="U293" s="243">
        <v>0</v>
      </c>
      <c r="V293" s="246">
        <v>0</v>
      </c>
      <c r="W293" s="247">
        <v>150</v>
      </c>
      <c r="X293" s="301">
        <v>400</v>
      </c>
    </row>
    <row r="294" spans="1:24" ht="24" customHeight="1">
      <c r="A294" s="524"/>
      <c r="B294" s="518" t="s">
        <v>173</v>
      </c>
      <c r="C294" s="519"/>
      <c r="D294" s="226">
        <v>0</v>
      </c>
      <c r="E294" s="227">
        <v>0</v>
      </c>
      <c r="F294" s="227">
        <v>200</v>
      </c>
      <c r="G294" s="227">
        <v>0</v>
      </c>
      <c r="H294" s="227">
        <v>250</v>
      </c>
      <c r="I294" s="228">
        <v>200</v>
      </c>
      <c r="J294" s="227">
        <v>200</v>
      </c>
      <c r="K294" s="227">
        <v>0</v>
      </c>
      <c r="L294" s="227">
        <v>200</v>
      </c>
      <c r="M294" s="227">
        <v>0</v>
      </c>
      <c r="N294" s="227">
        <v>150</v>
      </c>
      <c r="O294" s="229">
        <v>0</v>
      </c>
      <c r="P294" s="295">
        <v>1200</v>
      </c>
      <c r="Q294" s="226">
        <v>0</v>
      </c>
      <c r="R294" s="227">
        <v>350</v>
      </c>
      <c r="S294" s="227">
        <v>0</v>
      </c>
      <c r="T294" s="227">
        <v>300</v>
      </c>
      <c r="U294" s="227">
        <v>0</v>
      </c>
      <c r="V294" s="227">
        <v>0</v>
      </c>
      <c r="W294" s="230">
        <v>400</v>
      </c>
      <c r="X294" s="295">
        <v>1050</v>
      </c>
    </row>
    <row r="295" spans="1:24" ht="24" customHeight="1">
      <c r="A295" s="524"/>
      <c r="B295" s="520" t="s">
        <v>199</v>
      </c>
      <c r="C295" s="521"/>
      <c r="D295" s="226">
        <v>0</v>
      </c>
      <c r="E295" s="227">
        <v>200</v>
      </c>
      <c r="F295" s="227">
        <v>100</v>
      </c>
      <c r="G295" s="227">
        <v>0</v>
      </c>
      <c r="H295" s="227">
        <v>0</v>
      </c>
      <c r="I295" s="228">
        <v>0</v>
      </c>
      <c r="J295" s="227">
        <v>200</v>
      </c>
      <c r="K295" s="227">
        <v>150</v>
      </c>
      <c r="L295" s="227">
        <v>0</v>
      </c>
      <c r="M295" s="227">
        <v>0</v>
      </c>
      <c r="N295" s="227">
        <v>0</v>
      </c>
      <c r="O295" s="229">
        <v>0</v>
      </c>
      <c r="P295" s="295">
        <v>650</v>
      </c>
      <c r="Q295" s="226">
        <v>0</v>
      </c>
      <c r="R295" s="227">
        <v>0</v>
      </c>
      <c r="S295" s="227">
        <v>0</v>
      </c>
      <c r="T295" s="227">
        <v>200</v>
      </c>
      <c r="U295" s="227">
        <v>0</v>
      </c>
      <c r="V295" s="229">
        <v>200</v>
      </c>
      <c r="W295" s="230">
        <v>0</v>
      </c>
      <c r="X295" s="295">
        <v>400</v>
      </c>
    </row>
    <row r="296" spans="1:24" ht="24" customHeight="1">
      <c r="A296" s="524"/>
      <c r="B296" s="522"/>
      <c r="C296" s="296" t="s">
        <v>177</v>
      </c>
      <c r="D296" s="226">
        <v>0</v>
      </c>
      <c r="E296" s="227">
        <v>0</v>
      </c>
      <c r="F296" s="227">
        <v>0</v>
      </c>
      <c r="G296" s="227">
        <v>0</v>
      </c>
      <c r="H296" s="227">
        <v>0</v>
      </c>
      <c r="I296" s="228">
        <v>0</v>
      </c>
      <c r="J296" s="227">
        <v>0</v>
      </c>
      <c r="K296" s="227">
        <v>0</v>
      </c>
      <c r="L296" s="227">
        <v>0</v>
      </c>
      <c r="M296" s="227">
        <v>0</v>
      </c>
      <c r="N296" s="227">
        <v>0</v>
      </c>
      <c r="O296" s="229">
        <v>0</v>
      </c>
      <c r="P296" s="295">
        <v>0</v>
      </c>
      <c r="Q296" s="226">
        <v>0</v>
      </c>
      <c r="R296" s="227">
        <v>0</v>
      </c>
      <c r="S296" s="227">
        <v>0</v>
      </c>
      <c r="T296" s="227">
        <v>200</v>
      </c>
      <c r="U296" s="227">
        <v>0</v>
      </c>
      <c r="V296" s="229">
        <v>0</v>
      </c>
      <c r="W296" s="230">
        <v>0</v>
      </c>
      <c r="X296" s="295">
        <v>200</v>
      </c>
    </row>
    <row r="297" spans="1:24" ht="24" customHeight="1">
      <c r="A297" s="524"/>
      <c r="B297" s="522"/>
      <c r="C297" s="296" t="s">
        <v>172</v>
      </c>
      <c r="D297" s="226">
        <v>0</v>
      </c>
      <c r="E297" s="227">
        <v>200</v>
      </c>
      <c r="F297" s="227">
        <v>0</v>
      </c>
      <c r="G297" s="227">
        <v>0</v>
      </c>
      <c r="H297" s="227">
        <v>0</v>
      </c>
      <c r="I297" s="228">
        <v>0</v>
      </c>
      <c r="J297" s="227">
        <v>200</v>
      </c>
      <c r="K297" s="227">
        <v>150</v>
      </c>
      <c r="L297" s="227">
        <v>0</v>
      </c>
      <c r="M297" s="228">
        <v>0</v>
      </c>
      <c r="N297" s="227">
        <v>0</v>
      </c>
      <c r="O297" s="229">
        <v>0</v>
      </c>
      <c r="P297" s="295">
        <v>550</v>
      </c>
      <c r="Q297" s="226">
        <v>0</v>
      </c>
      <c r="R297" s="227">
        <v>0</v>
      </c>
      <c r="S297" s="227">
        <v>0</v>
      </c>
      <c r="T297" s="227">
        <v>0</v>
      </c>
      <c r="U297" s="227">
        <v>0</v>
      </c>
      <c r="V297" s="229">
        <v>200</v>
      </c>
      <c r="W297" s="230">
        <v>0</v>
      </c>
      <c r="X297" s="295">
        <v>200</v>
      </c>
    </row>
    <row r="298" spans="1:24" ht="24" customHeight="1">
      <c r="A298" s="524"/>
      <c r="B298" s="522"/>
      <c r="C298" s="296" t="s">
        <v>176</v>
      </c>
      <c r="D298" s="226">
        <v>0</v>
      </c>
      <c r="E298" s="227">
        <v>0</v>
      </c>
      <c r="F298" s="227">
        <v>0</v>
      </c>
      <c r="G298" s="227">
        <v>0</v>
      </c>
      <c r="H298" s="227">
        <v>0</v>
      </c>
      <c r="I298" s="228">
        <v>0</v>
      </c>
      <c r="J298" s="227">
        <v>0</v>
      </c>
      <c r="K298" s="227">
        <v>0</v>
      </c>
      <c r="L298" s="227">
        <v>0</v>
      </c>
      <c r="M298" s="227">
        <v>0</v>
      </c>
      <c r="N298" s="227">
        <v>0</v>
      </c>
      <c r="O298" s="229">
        <v>0</v>
      </c>
      <c r="P298" s="295">
        <v>0</v>
      </c>
      <c r="Q298" s="226">
        <v>0</v>
      </c>
      <c r="R298" s="227">
        <v>0</v>
      </c>
      <c r="S298" s="227">
        <v>0</v>
      </c>
      <c r="T298" s="227">
        <v>0</v>
      </c>
      <c r="U298" s="227">
        <v>0</v>
      </c>
      <c r="V298" s="229">
        <v>0</v>
      </c>
      <c r="W298" s="230">
        <v>0</v>
      </c>
      <c r="X298" s="295">
        <v>0</v>
      </c>
    </row>
    <row r="299" spans="1:24" ht="24" customHeight="1">
      <c r="A299" s="524"/>
      <c r="B299" s="522"/>
      <c r="C299" s="296" t="s">
        <v>171</v>
      </c>
      <c r="D299" s="226">
        <v>0</v>
      </c>
      <c r="E299" s="227">
        <v>0</v>
      </c>
      <c r="F299" s="227">
        <v>100</v>
      </c>
      <c r="G299" s="227">
        <v>0</v>
      </c>
      <c r="H299" s="227">
        <v>0</v>
      </c>
      <c r="I299" s="228">
        <v>0</v>
      </c>
      <c r="J299" s="227">
        <v>0</v>
      </c>
      <c r="K299" s="227">
        <v>0</v>
      </c>
      <c r="L299" s="227">
        <v>0</v>
      </c>
      <c r="M299" s="227">
        <v>0</v>
      </c>
      <c r="N299" s="227">
        <v>0</v>
      </c>
      <c r="O299" s="229">
        <v>0</v>
      </c>
      <c r="P299" s="295">
        <v>100</v>
      </c>
      <c r="Q299" s="226">
        <v>0</v>
      </c>
      <c r="R299" s="227">
        <v>0</v>
      </c>
      <c r="S299" s="227">
        <v>0</v>
      </c>
      <c r="T299" s="227">
        <v>0</v>
      </c>
      <c r="U299" s="227">
        <v>0</v>
      </c>
      <c r="V299" s="229">
        <v>0</v>
      </c>
      <c r="W299" s="230">
        <v>0</v>
      </c>
      <c r="X299" s="295">
        <v>0</v>
      </c>
    </row>
    <row r="300" spans="1:24" ht="24" customHeight="1">
      <c r="A300" s="524"/>
      <c r="B300" s="526" t="s">
        <v>253</v>
      </c>
      <c r="C300" s="527"/>
      <c r="D300" s="226">
        <v>0</v>
      </c>
      <c r="E300" s="227">
        <v>0</v>
      </c>
      <c r="F300" s="227">
        <v>0</v>
      </c>
      <c r="G300" s="227">
        <v>0</v>
      </c>
      <c r="H300" s="227">
        <v>0</v>
      </c>
      <c r="I300" s="228">
        <v>0</v>
      </c>
      <c r="J300" s="227">
        <v>0</v>
      </c>
      <c r="K300" s="227">
        <v>0</v>
      </c>
      <c r="L300" s="227">
        <v>0</v>
      </c>
      <c r="M300" s="227">
        <v>207.6</v>
      </c>
      <c r="N300" s="227">
        <v>0</v>
      </c>
      <c r="O300" s="229">
        <v>0</v>
      </c>
      <c r="P300" s="302">
        <v>207.6</v>
      </c>
      <c r="Q300" s="226">
        <v>0</v>
      </c>
      <c r="R300" s="227">
        <v>0</v>
      </c>
      <c r="S300" s="227">
        <v>0</v>
      </c>
      <c r="T300" s="227">
        <v>0</v>
      </c>
      <c r="U300" s="227">
        <v>0</v>
      </c>
      <c r="V300" s="229">
        <v>0</v>
      </c>
      <c r="W300" s="230">
        <v>0</v>
      </c>
      <c r="X300" s="295">
        <v>0</v>
      </c>
    </row>
    <row r="301" spans="1:24" ht="24" customHeight="1">
      <c r="A301" s="525"/>
      <c r="B301" s="514" t="s">
        <v>175</v>
      </c>
      <c r="C301" s="515"/>
      <c r="D301" s="237">
        <v>0</v>
      </c>
      <c r="E301" s="238">
        <v>0</v>
      </c>
      <c r="F301" s="238">
        <v>0</v>
      </c>
      <c r="G301" s="238">
        <v>0</v>
      </c>
      <c r="H301" s="238">
        <v>0</v>
      </c>
      <c r="I301" s="239">
        <v>0</v>
      </c>
      <c r="J301" s="238">
        <v>0</v>
      </c>
      <c r="K301" s="238">
        <v>0</v>
      </c>
      <c r="L301" s="238">
        <v>0</v>
      </c>
      <c r="M301" s="238">
        <v>0</v>
      </c>
      <c r="N301" s="238">
        <v>0</v>
      </c>
      <c r="O301" s="240">
        <v>0</v>
      </c>
      <c r="P301" s="299">
        <v>0</v>
      </c>
      <c r="Q301" s="237">
        <v>0</v>
      </c>
      <c r="R301" s="238">
        <v>0</v>
      </c>
      <c r="S301" s="238">
        <v>0</v>
      </c>
      <c r="T301" s="238">
        <v>0</v>
      </c>
      <c r="U301" s="238">
        <v>0</v>
      </c>
      <c r="V301" s="240">
        <v>0</v>
      </c>
      <c r="W301" s="241">
        <v>450</v>
      </c>
      <c r="X301" s="300">
        <v>450</v>
      </c>
    </row>
    <row r="302" spans="1:24" ht="24" customHeight="1">
      <c r="A302" s="523" t="s">
        <v>224</v>
      </c>
      <c r="B302" s="516" t="s">
        <v>174</v>
      </c>
      <c r="C302" s="517"/>
      <c r="D302" s="242">
        <v>0</v>
      </c>
      <c r="E302" s="243">
        <v>0</v>
      </c>
      <c r="F302" s="243">
        <v>0</v>
      </c>
      <c r="G302" s="243">
        <v>0</v>
      </c>
      <c r="H302" s="243">
        <v>0</v>
      </c>
      <c r="I302" s="244">
        <v>0</v>
      </c>
      <c r="J302" s="243">
        <v>0</v>
      </c>
      <c r="K302" s="243">
        <v>0</v>
      </c>
      <c r="L302" s="243">
        <v>0</v>
      </c>
      <c r="M302" s="243">
        <v>0</v>
      </c>
      <c r="N302" s="243">
        <v>0</v>
      </c>
      <c r="O302" s="245">
        <v>0</v>
      </c>
      <c r="P302" s="301">
        <v>0</v>
      </c>
      <c r="Q302" s="242">
        <v>0</v>
      </c>
      <c r="R302" s="243">
        <v>0</v>
      </c>
      <c r="S302" s="243">
        <v>0</v>
      </c>
      <c r="T302" s="243">
        <v>0</v>
      </c>
      <c r="U302" s="243">
        <v>0</v>
      </c>
      <c r="V302" s="246">
        <v>0</v>
      </c>
      <c r="W302" s="247">
        <v>0</v>
      </c>
      <c r="X302" s="301">
        <v>0</v>
      </c>
    </row>
    <row r="303" spans="1:24" ht="24" customHeight="1">
      <c r="A303" s="524"/>
      <c r="B303" s="518" t="s">
        <v>173</v>
      </c>
      <c r="C303" s="519"/>
      <c r="D303" s="226">
        <v>0</v>
      </c>
      <c r="E303" s="227">
        <v>0</v>
      </c>
      <c r="F303" s="227">
        <v>0</v>
      </c>
      <c r="G303" s="227">
        <v>0</v>
      </c>
      <c r="H303" s="227">
        <v>0</v>
      </c>
      <c r="I303" s="228">
        <v>0</v>
      </c>
      <c r="J303" s="227">
        <v>0</v>
      </c>
      <c r="K303" s="227">
        <v>100</v>
      </c>
      <c r="L303" s="227">
        <v>0</v>
      </c>
      <c r="M303" s="227">
        <v>0</v>
      </c>
      <c r="N303" s="227">
        <v>0</v>
      </c>
      <c r="O303" s="229">
        <v>0</v>
      </c>
      <c r="P303" s="295">
        <v>100</v>
      </c>
      <c r="Q303" s="226">
        <v>0</v>
      </c>
      <c r="R303" s="227">
        <v>0</v>
      </c>
      <c r="S303" s="227">
        <v>0</v>
      </c>
      <c r="T303" s="227">
        <v>0</v>
      </c>
      <c r="U303" s="227">
        <v>0</v>
      </c>
      <c r="V303" s="227">
        <v>0</v>
      </c>
      <c r="W303" s="230">
        <v>100</v>
      </c>
      <c r="X303" s="295">
        <v>100</v>
      </c>
    </row>
    <row r="304" spans="1:24" ht="24" customHeight="1">
      <c r="A304" s="524"/>
      <c r="B304" s="520" t="s">
        <v>199</v>
      </c>
      <c r="C304" s="521"/>
      <c r="D304" s="226">
        <v>0</v>
      </c>
      <c r="E304" s="227">
        <v>0</v>
      </c>
      <c r="F304" s="227">
        <v>0</v>
      </c>
      <c r="G304" s="227">
        <v>0</v>
      </c>
      <c r="H304" s="227">
        <v>0</v>
      </c>
      <c r="I304" s="228">
        <v>0</v>
      </c>
      <c r="J304" s="227">
        <v>0</v>
      </c>
      <c r="K304" s="227">
        <v>0</v>
      </c>
      <c r="L304" s="227">
        <v>0</v>
      </c>
      <c r="M304" s="227">
        <v>0</v>
      </c>
      <c r="N304" s="227">
        <v>0</v>
      </c>
      <c r="O304" s="229">
        <v>0</v>
      </c>
      <c r="P304" s="295">
        <v>0</v>
      </c>
      <c r="Q304" s="226">
        <v>0</v>
      </c>
      <c r="R304" s="227">
        <v>0</v>
      </c>
      <c r="S304" s="227">
        <v>0</v>
      </c>
      <c r="T304" s="227">
        <v>0</v>
      </c>
      <c r="U304" s="227">
        <v>0</v>
      </c>
      <c r="V304" s="229">
        <v>0</v>
      </c>
      <c r="W304" s="230">
        <v>0</v>
      </c>
      <c r="X304" s="295">
        <v>0</v>
      </c>
    </row>
    <row r="305" spans="1:24" ht="24" customHeight="1">
      <c r="A305" s="524"/>
      <c r="B305" s="522"/>
      <c r="C305" s="296" t="s">
        <v>177</v>
      </c>
      <c r="D305" s="226">
        <v>0</v>
      </c>
      <c r="E305" s="227">
        <v>0</v>
      </c>
      <c r="F305" s="227">
        <v>0</v>
      </c>
      <c r="G305" s="227">
        <v>0</v>
      </c>
      <c r="H305" s="227">
        <v>0</v>
      </c>
      <c r="I305" s="228">
        <v>0</v>
      </c>
      <c r="J305" s="227">
        <v>0</v>
      </c>
      <c r="K305" s="227">
        <v>0</v>
      </c>
      <c r="L305" s="227">
        <v>0</v>
      </c>
      <c r="M305" s="227">
        <v>0</v>
      </c>
      <c r="N305" s="227">
        <v>0</v>
      </c>
      <c r="O305" s="229">
        <v>0</v>
      </c>
      <c r="P305" s="295">
        <v>0</v>
      </c>
      <c r="Q305" s="226">
        <v>0</v>
      </c>
      <c r="R305" s="227">
        <v>0</v>
      </c>
      <c r="S305" s="227">
        <v>0</v>
      </c>
      <c r="T305" s="227">
        <v>0</v>
      </c>
      <c r="U305" s="227">
        <v>0</v>
      </c>
      <c r="V305" s="229">
        <v>0</v>
      </c>
      <c r="W305" s="230">
        <v>0</v>
      </c>
      <c r="X305" s="295">
        <v>0</v>
      </c>
    </row>
    <row r="306" spans="1:24" ht="24" customHeight="1">
      <c r="A306" s="524"/>
      <c r="B306" s="522"/>
      <c r="C306" s="296" t="s">
        <v>172</v>
      </c>
      <c r="D306" s="226">
        <v>0</v>
      </c>
      <c r="E306" s="227">
        <v>0</v>
      </c>
      <c r="F306" s="227">
        <v>0</v>
      </c>
      <c r="G306" s="227">
        <v>0</v>
      </c>
      <c r="H306" s="227">
        <v>0</v>
      </c>
      <c r="I306" s="228">
        <v>0</v>
      </c>
      <c r="J306" s="227">
        <v>0</v>
      </c>
      <c r="K306" s="227">
        <v>0</v>
      </c>
      <c r="L306" s="227">
        <v>0</v>
      </c>
      <c r="M306" s="227">
        <v>0</v>
      </c>
      <c r="N306" s="227">
        <v>0</v>
      </c>
      <c r="O306" s="229">
        <v>0</v>
      </c>
      <c r="P306" s="295">
        <v>0</v>
      </c>
      <c r="Q306" s="226">
        <v>0</v>
      </c>
      <c r="R306" s="227">
        <v>0</v>
      </c>
      <c r="S306" s="227">
        <v>0</v>
      </c>
      <c r="T306" s="227">
        <v>0</v>
      </c>
      <c r="U306" s="227">
        <v>0</v>
      </c>
      <c r="V306" s="229">
        <v>0</v>
      </c>
      <c r="W306" s="230">
        <v>0</v>
      </c>
      <c r="X306" s="295">
        <v>0</v>
      </c>
    </row>
    <row r="307" spans="1:24" ht="24" customHeight="1">
      <c r="A307" s="524"/>
      <c r="B307" s="522"/>
      <c r="C307" s="296" t="s">
        <v>176</v>
      </c>
      <c r="D307" s="226">
        <v>0</v>
      </c>
      <c r="E307" s="227">
        <v>0</v>
      </c>
      <c r="F307" s="227">
        <v>0</v>
      </c>
      <c r="G307" s="227">
        <v>0</v>
      </c>
      <c r="H307" s="227">
        <v>0</v>
      </c>
      <c r="I307" s="228">
        <v>0</v>
      </c>
      <c r="J307" s="227">
        <v>0</v>
      </c>
      <c r="K307" s="227">
        <v>0</v>
      </c>
      <c r="L307" s="227">
        <v>0</v>
      </c>
      <c r="M307" s="227">
        <v>0</v>
      </c>
      <c r="N307" s="227">
        <v>0</v>
      </c>
      <c r="O307" s="229">
        <v>0</v>
      </c>
      <c r="P307" s="295">
        <v>0</v>
      </c>
      <c r="Q307" s="226">
        <v>0</v>
      </c>
      <c r="R307" s="227">
        <v>0</v>
      </c>
      <c r="S307" s="227">
        <v>0</v>
      </c>
      <c r="T307" s="227">
        <v>0</v>
      </c>
      <c r="U307" s="227">
        <v>0</v>
      </c>
      <c r="V307" s="229">
        <v>0</v>
      </c>
      <c r="W307" s="230">
        <v>0</v>
      </c>
      <c r="X307" s="295">
        <v>0</v>
      </c>
    </row>
    <row r="308" spans="1:24" ht="24" customHeight="1">
      <c r="A308" s="524"/>
      <c r="B308" s="522"/>
      <c r="C308" s="296" t="s">
        <v>171</v>
      </c>
      <c r="D308" s="226">
        <v>0</v>
      </c>
      <c r="E308" s="227">
        <v>0</v>
      </c>
      <c r="F308" s="227">
        <v>0</v>
      </c>
      <c r="G308" s="227">
        <v>0</v>
      </c>
      <c r="H308" s="227">
        <v>0</v>
      </c>
      <c r="I308" s="228"/>
      <c r="J308" s="227">
        <v>0</v>
      </c>
      <c r="K308" s="227">
        <v>0</v>
      </c>
      <c r="L308" s="227">
        <v>0</v>
      </c>
      <c r="M308" s="227">
        <v>0</v>
      </c>
      <c r="N308" s="227">
        <v>0</v>
      </c>
      <c r="O308" s="229">
        <v>0</v>
      </c>
      <c r="P308" s="295">
        <v>0</v>
      </c>
      <c r="Q308" s="226">
        <v>0</v>
      </c>
      <c r="R308" s="227">
        <v>0</v>
      </c>
      <c r="S308" s="227">
        <v>0</v>
      </c>
      <c r="T308" s="227">
        <v>0</v>
      </c>
      <c r="U308" s="227">
        <v>0</v>
      </c>
      <c r="V308" s="229">
        <v>0</v>
      </c>
      <c r="W308" s="230">
        <v>0</v>
      </c>
      <c r="X308" s="295">
        <v>0</v>
      </c>
    </row>
    <row r="309" spans="1:24" ht="24" customHeight="1">
      <c r="A309" s="524"/>
      <c r="B309" s="526" t="s">
        <v>253</v>
      </c>
      <c r="C309" s="527"/>
      <c r="D309" s="226">
        <v>0</v>
      </c>
      <c r="E309" s="227">
        <v>0</v>
      </c>
      <c r="F309" s="227">
        <v>0</v>
      </c>
      <c r="G309" s="227">
        <v>0</v>
      </c>
      <c r="H309" s="227"/>
      <c r="I309" s="228">
        <v>0</v>
      </c>
      <c r="J309" s="227">
        <v>0</v>
      </c>
      <c r="K309" s="227">
        <v>0</v>
      </c>
      <c r="L309" s="227">
        <v>0</v>
      </c>
      <c r="M309" s="227">
        <v>0</v>
      </c>
      <c r="N309" s="227">
        <v>24.9</v>
      </c>
      <c r="O309" s="229">
        <v>0</v>
      </c>
      <c r="P309" s="302">
        <v>24.9</v>
      </c>
      <c r="Q309" s="226">
        <v>0</v>
      </c>
      <c r="R309" s="227">
        <v>0</v>
      </c>
      <c r="S309" s="227">
        <v>0</v>
      </c>
      <c r="T309" s="227">
        <v>0</v>
      </c>
      <c r="U309" s="227">
        <v>0</v>
      </c>
      <c r="V309" s="229">
        <v>0</v>
      </c>
      <c r="W309" s="230">
        <v>0</v>
      </c>
      <c r="X309" s="295">
        <v>0</v>
      </c>
    </row>
    <row r="310" spans="1:24" ht="24" customHeight="1">
      <c r="A310" s="525"/>
      <c r="B310" s="514" t="s">
        <v>175</v>
      </c>
      <c r="C310" s="515"/>
      <c r="D310" s="237">
        <v>0</v>
      </c>
      <c r="E310" s="238">
        <v>0</v>
      </c>
      <c r="F310" s="238">
        <v>0</v>
      </c>
      <c r="G310" s="238">
        <v>0</v>
      </c>
      <c r="H310" s="238">
        <v>0</v>
      </c>
      <c r="I310" s="239">
        <v>0</v>
      </c>
      <c r="J310" s="238">
        <v>0</v>
      </c>
      <c r="K310" s="238">
        <v>0</v>
      </c>
      <c r="L310" s="238">
        <v>0</v>
      </c>
      <c r="M310" s="238">
        <v>0</v>
      </c>
      <c r="N310" s="238">
        <v>0</v>
      </c>
      <c r="O310" s="240">
        <v>0</v>
      </c>
      <c r="P310" s="299">
        <v>0</v>
      </c>
      <c r="Q310" s="237">
        <v>0</v>
      </c>
      <c r="R310" s="238">
        <v>0</v>
      </c>
      <c r="S310" s="238">
        <v>0</v>
      </c>
      <c r="T310" s="238">
        <v>0</v>
      </c>
      <c r="U310" s="238">
        <v>0</v>
      </c>
      <c r="V310" s="240">
        <v>0</v>
      </c>
      <c r="W310" s="241">
        <v>0</v>
      </c>
      <c r="X310" s="300">
        <v>0</v>
      </c>
    </row>
    <row r="311" spans="1:24" ht="24" customHeight="1">
      <c r="A311" s="523" t="s">
        <v>225</v>
      </c>
      <c r="B311" s="516" t="s">
        <v>174</v>
      </c>
      <c r="C311" s="517"/>
      <c r="D311" s="242">
        <v>0</v>
      </c>
      <c r="E311" s="243">
        <v>0</v>
      </c>
      <c r="F311" s="243">
        <v>100</v>
      </c>
      <c r="G311" s="243">
        <v>0</v>
      </c>
      <c r="H311" s="243">
        <v>0</v>
      </c>
      <c r="I311" s="244">
        <v>0</v>
      </c>
      <c r="J311" s="243">
        <v>0</v>
      </c>
      <c r="K311" s="243">
        <v>0</v>
      </c>
      <c r="L311" s="243">
        <v>0</v>
      </c>
      <c r="M311" s="243">
        <v>0</v>
      </c>
      <c r="N311" s="243">
        <v>0</v>
      </c>
      <c r="O311" s="245">
        <v>0</v>
      </c>
      <c r="P311" s="301">
        <v>100</v>
      </c>
      <c r="Q311" s="242">
        <v>0</v>
      </c>
      <c r="R311" s="243">
        <v>0</v>
      </c>
      <c r="S311" s="243">
        <v>100</v>
      </c>
      <c r="T311" s="243">
        <v>0</v>
      </c>
      <c r="U311" s="243">
        <v>0</v>
      </c>
      <c r="V311" s="246">
        <v>0</v>
      </c>
      <c r="W311" s="247">
        <v>0</v>
      </c>
      <c r="X311" s="301">
        <v>100</v>
      </c>
    </row>
    <row r="312" spans="1:24" ht="24" customHeight="1">
      <c r="A312" s="524"/>
      <c r="B312" s="518" t="s">
        <v>173</v>
      </c>
      <c r="C312" s="519"/>
      <c r="D312" s="226">
        <v>0</v>
      </c>
      <c r="E312" s="227">
        <v>0</v>
      </c>
      <c r="F312" s="227">
        <v>0</v>
      </c>
      <c r="G312" s="227">
        <v>0</v>
      </c>
      <c r="H312" s="227">
        <v>0</v>
      </c>
      <c r="I312" s="228">
        <v>100</v>
      </c>
      <c r="J312" s="227">
        <v>0</v>
      </c>
      <c r="K312" s="227">
        <v>0</v>
      </c>
      <c r="L312" s="227">
        <v>0</v>
      </c>
      <c r="M312" s="227">
        <v>0</v>
      </c>
      <c r="N312" s="227">
        <v>0</v>
      </c>
      <c r="O312" s="229">
        <v>0</v>
      </c>
      <c r="P312" s="295">
        <v>100</v>
      </c>
      <c r="Q312" s="226">
        <v>0</v>
      </c>
      <c r="R312" s="227">
        <v>0</v>
      </c>
      <c r="S312" s="227">
        <v>0</v>
      </c>
      <c r="T312" s="227">
        <v>0</v>
      </c>
      <c r="U312" s="227">
        <v>0</v>
      </c>
      <c r="V312" s="227">
        <v>100</v>
      </c>
      <c r="W312" s="230">
        <v>0</v>
      </c>
      <c r="X312" s="295">
        <v>100</v>
      </c>
    </row>
    <row r="313" spans="1:24" ht="24" customHeight="1">
      <c r="A313" s="524"/>
      <c r="B313" s="520" t="s">
        <v>199</v>
      </c>
      <c r="C313" s="521"/>
      <c r="D313" s="226">
        <v>0</v>
      </c>
      <c r="E313" s="227">
        <v>0</v>
      </c>
      <c r="F313" s="227">
        <v>0</v>
      </c>
      <c r="G313" s="227">
        <v>0</v>
      </c>
      <c r="H313" s="227">
        <v>100</v>
      </c>
      <c r="I313" s="228">
        <v>0</v>
      </c>
      <c r="J313" s="227">
        <v>0</v>
      </c>
      <c r="K313" s="227">
        <v>0</v>
      </c>
      <c r="L313" s="227">
        <v>0</v>
      </c>
      <c r="M313" s="227">
        <v>0</v>
      </c>
      <c r="N313" s="227">
        <v>0</v>
      </c>
      <c r="O313" s="229">
        <v>0</v>
      </c>
      <c r="P313" s="295">
        <v>100</v>
      </c>
      <c r="Q313" s="226">
        <v>0</v>
      </c>
      <c r="R313" s="227">
        <v>0</v>
      </c>
      <c r="S313" s="227">
        <v>0</v>
      </c>
      <c r="T313" s="227">
        <v>0</v>
      </c>
      <c r="U313" s="227">
        <v>100</v>
      </c>
      <c r="V313" s="229">
        <v>0</v>
      </c>
      <c r="W313" s="230">
        <v>0</v>
      </c>
      <c r="X313" s="295">
        <v>100</v>
      </c>
    </row>
    <row r="314" spans="1:24" ht="24" customHeight="1">
      <c r="A314" s="524"/>
      <c r="B314" s="522"/>
      <c r="C314" s="296" t="s">
        <v>177</v>
      </c>
      <c r="D314" s="226">
        <v>0</v>
      </c>
      <c r="E314" s="227">
        <v>0</v>
      </c>
      <c r="F314" s="227">
        <v>0</v>
      </c>
      <c r="G314" s="227">
        <v>0</v>
      </c>
      <c r="H314" s="227">
        <v>0</v>
      </c>
      <c r="I314" s="228">
        <v>0</v>
      </c>
      <c r="J314" s="227">
        <v>0</v>
      </c>
      <c r="K314" s="227">
        <v>0</v>
      </c>
      <c r="L314" s="227">
        <v>0</v>
      </c>
      <c r="M314" s="227">
        <v>0</v>
      </c>
      <c r="N314" s="227">
        <v>0</v>
      </c>
      <c r="O314" s="229">
        <v>0</v>
      </c>
      <c r="P314" s="295">
        <v>0</v>
      </c>
      <c r="Q314" s="226">
        <v>0</v>
      </c>
      <c r="R314" s="227">
        <v>0</v>
      </c>
      <c r="S314" s="227">
        <v>0</v>
      </c>
      <c r="T314" s="227">
        <v>0</v>
      </c>
      <c r="U314" s="227">
        <v>0</v>
      </c>
      <c r="V314" s="229">
        <v>0</v>
      </c>
      <c r="W314" s="230">
        <v>0</v>
      </c>
      <c r="X314" s="295">
        <v>0</v>
      </c>
    </row>
    <row r="315" spans="1:24" ht="24" customHeight="1">
      <c r="A315" s="524"/>
      <c r="B315" s="522"/>
      <c r="C315" s="296" t="s">
        <v>172</v>
      </c>
      <c r="D315" s="226">
        <v>0</v>
      </c>
      <c r="E315" s="227">
        <v>0</v>
      </c>
      <c r="F315" s="227">
        <v>0</v>
      </c>
      <c r="G315" s="227">
        <v>0</v>
      </c>
      <c r="H315" s="227">
        <v>100</v>
      </c>
      <c r="I315" s="228">
        <v>0</v>
      </c>
      <c r="J315" s="227">
        <v>0</v>
      </c>
      <c r="K315" s="227">
        <v>0</v>
      </c>
      <c r="L315" s="227">
        <v>0</v>
      </c>
      <c r="M315" s="227">
        <v>0</v>
      </c>
      <c r="N315" s="227">
        <v>0</v>
      </c>
      <c r="O315" s="229">
        <v>0</v>
      </c>
      <c r="P315" s="295">
        <v>100</v>
      </c>
      <c r="Q315" s="226">
        <v>0</v>
      </c>
      <c r="R315" s="227">
        <v>0</v>
      </c>
      <c r="S315" s="227">
        <v>0</v>
      </c>
      <c r="T315" s="227">
        <v>0</v>
      </c>
      <c r="U315" s="227">
        <v>100</v>
      </c>
      <c r="V315" s="229">
        <v>0</v>
      </c>
      <c r="W315" s="230">
        <v>0</v>
      </c>
      <c r="X315" s="295">
        <v>100</v>
      </c>
    </row>
    <row r="316" spans="1:24" ht="24" customHeight="1">
      <c r="A316" s="524"/>
      <c r="B316" s="522"/>
      <c r="C316" s="296" t="s">
        <v>176</v>
      </c>
      <c r="D316" s="226">
        <v>0</v>
      </c>
      <c r="E316" s="227">
        <v>0</v>
      </c>
      <c r="F316" s="227">
        <v>0</v>
      </c>
      <c r="G316" s="227">
        <v>0</v>
      </c>
      <c r="H316" s="227">
        <v>0</v>
      </c>
      <c r="I316" s="228">
        <v>0</v>
      </c>
      <c r="J316" s="227">
        <v>0</v>
      </c>
      <c r="K316" s="227">
        <v>0</v>
      </c>
      <c r="L316" s="227">
        <v>0</v>
      </c>
      <c r="M316" s="227">
        <v>0</v>
      </c>
      <c r="N316" s="227">
        <v>0</v>
      </c>
      <c r="O316" s="229">
        <v>0</v>
      </c>
      <c r="P316" s="295">
        <v>0</v>
      </c>
      <c r="Q316" s="226">
        <v>0</v>
      </c>
      <c r="R316" s="227">
        <v>0</v>
      </c>
      <c r="S316" s="227">
        <v>0</v>
      </c>
      <c r="T316" s="227">
        <v>0</v>
      </c>
      <c r="U316" s="227">
        <v>0</v>
      </c>
      <c r="V316" s="229">
        <v>0</v>
      </c>
      <c r="W316" s="230">
        <v>0</v>
      </c>
      <c r="X316" s="295">
        <v>0</v>
      </c>
    </row>
    <row r="317" spans="1:24" ht="24" customHeight="1">
      <c r="A317" s="524"/>
      <c r="B317" s="522"/>
      <c r="C317" s="296" t="s">
        <v>171</v>
      </c>
      <c r="D317" s="226">
        <v>0</v>
      </c>
      <c r="E317" s="227">
        <v>0</v>
      </c>
      <c r="F317" s="227">
        <v>0</v>
      </c>
      <c r="G317" s="227">
        <v>0</v>
      </c>
      <c r="H317" s="227">
        <v>0</v>
      </c>
      <c r="I317" s="228">
        <v>0</v>
      </c>
      <c r="J317" s="227">
        <v>0</v>
      </c>
      <c r="K317" s="227">
        <v>0</v>
      </c>
      <c r="L317" s="227">
        <v>0</v>
      </c>
      <c r="M317" s="227">
        <v>0</v>
      </c>
      <c r="N317" s="227">
        <v>0</v>
      </c>
      <c r="O317" s="229">
        <v>0</v>
      </c>
      <c r="P317" s="295">
        <v>0</v>
      </c>
      <c r="Q317" s="226">
        <v>0</v>
      </c>
      <c r="R317" s="227">
        <v>0</v>
      </c>
      <c r="S317" s="227">
        <v>0</v>
      </c>
      <c r="T317" s="227">
        <v>0</v>
      </c>
      <c r="U317" s="227">
        <v>0</v>
      </c>
      <c r="V317" s="229">
        <v>0</v>
      </c>
      <c r="W317" s="230">
        <v>0</v>
      </c>
      <c r="X317" s="295">
        <v>0</v>
      </c>
    </row>
    <row r="318" spans="1:24" ht="24" customHeight="1">
      <c r="A318" s="524"/>
      <c r="B318" s="518" t="s">
        <v>198</v>
      </c>
      <c r="C318" s="519"/>
      <c r="D318" s="226">
        <v>0</v>
      </c>
      <c r="E318" s="227">
        <v>0</v>
      </c>
      <c r="F318" s="227">
        <v>0</v>
      </c>
      <c r="G318" s="227">
        <v>0</v>
      </c>
      <c r="H318" s="227">
        <v>0</v>
      </c>
      <c r="I318" s="228">
        <v>0</v>
      </c>
      <c r="J318" s="227">
        <v>0</v>
      </c>
      <c r="K318" s="227">
        <v>0</v>
      </c>
      <c r="L318" s="227">
        <v>0</v>
      </c>
      <c r="M318" s="227">
        <v>0</v>
      </c>
      <c r="N318" s="227">
        <v>0</v>
      </c>
      <c r="O318" s="229">
        <v>0</v>
      </c>
      <c r="P318" s="295">
        <v>0</v>
      </c>
      <c r="Q318" s="226">
        <v>0</v>
      </c>
      <c r="R318" s="227">
        <v>0</v>
      </c>
      <c r="S318" s="227">
        <v>0</v>
      </c>
      <c r="T318" s="227">
        <v>0</v>
      </c>
      <c r="U318" s="227">
        <v>0</v>
      </c>
      <c r="V318" s="229">
        <v>0</v>
      </c>
      <c r="W318" s="230">
        <v>0</v>
      </c>
      <c r="X318" s="295">
        <v>0</v>
      </c>
    </row>
    <row r="319" spans="1:24" ht="24" customHeight="1">
      <c r="A319" s="525"/>
      <c r="B319" s="514" t="s">
        <v>175</v>
      </c>
      <c r="C319" s="515"/>
      <c r="D319" s="237">
        <v>0</v>
      </c>
      <c r="E319" s="238">
        <v>0</v>
      </c>
      <c r="F319" s="238">
        <v>0</v>
      </c>
      <c r="G319" s="238">
        <v>0</v>
      </c>
      <c r="H319" s="238">
        <v>0</v>
      </c>
      <c r="I319" s="239">
        <v>0</v>
      </c>
      <c r="J319" s="238">
        <v>0</v>
      </c>
      <c r="K319" s="238">
        <v>0</v>
      </c>
      <c r="L319" s="238">
        <v>0</v>
      </c>
      <c r="M319" s="238">
        <v>0</v>
      </c>
      <c r="N319" s="238">
        <v>0</v>
      </c>
      <c r="O319" s="240">
        <v>0</v>
      </c>
      <c r="P319" s="299">
        <v>0</v>
      </c>
      <c r="Q319" s="237">
        <v>0</v>
      </c>
      <c r="R319" s="238">
        <v>0</v>
      </c>
      <c r="S319" s="238">
        <v>0</v>
      </c>
      <c r="T319" s="238">
        <v>0</v>
      </c>
      <c r="U319" s="238">
        <v>0</v>
      </c>
      <c r="V319" s="240">
        <v>0</v>
      </c>
      <c r="W319" s="241">
        <v>100</v>
      </c>
      <c r="X319" s="300">
        <v>100</v>
      </c>
    </row>
    <row r="320" spans="1:24" ht="24" customHeight="1">
      <c r="A320" s="523" t="s">
        <v>226</v>
      </c>
      <c r="B320" s="516" t="s">
        <v>174</v>
      </c>
      <c r="C320" s="517"/>
      <c r="D320" s="242">
        <v>0</v>
      </c>
      <c r="E320" s="243">
        <v>0</v>
      </c>
      <c r="F320" s="243">
        <v>0</v>
      </c>
      <c r="G320" s="243">
        <v>100</v>
      </c>
      <c r="H320" s="243">
        <v>0</v>
      </c>
      <c r="I320" s="244">
        <v>0</v>
      </c>
      <c r="J320" s="243">
        <v>0</v>
      </c>
      <c r="K320" s="243">
        <v>0</v>
      </c>
      <c r="L320" s="243">
        <v>0</v>
      </c>
      <c r="M320" s="243">
        <v>0</v>
      </c>
      <c r="N320" s="243">
        <v>0</v>
      </c>
      <c r="O320" s="245">
        <v>0</v>
      </c>
      <c r="P320" s="301">
        <v>100</v>
      </c>
      <c r="Q320" s="242">
        <v>0</v>
      </c>
      <c r="R320" s="243">
        <v>0</v>
      </c>
      <c r="S320" s="243">
        <v>0</v>
      </c>
      <c r="T320" s="243">
        <v>100</v>
      </c>
      <c r="U320" s="243">
        <v>0</v>
      </c>
      <c r="V320" s="246">
        <v>0</v>
      </c>
      <c r="W320" s="247">
        <v>0</v>
      </c>
      <c r="X320" s="301">
        <v>100</v>
      </c>
    </row>
    <row r="321" spans="1:24" ht="24" customHeight="1">
      <c r="A321" s="524"/>
      <c r="B321" s="518" t="s">
        <v>173</v>
      </c>
      <c r="C321" s="519"/>
      <c r="D321" s="226">
        <v>0</v>
      </c>
      <c r="E321" s="227">
        <v>0</v>
      </c>
      <c r="F321" s="227">
        <v>0</v>
      </c>
      <c r="G321" s="227">
        <v>0</v>
      </c>
      <c r="H321" s="227">
        <v>0</v>
      </c>
      <c r="I321" s="228">
        <v>0</v>
      </c>
      <c r="J321" s="227">
        <v>100</v>
      </c>
      <c r="K321" s="227">
        <v>0</v>
      </c>
      <c r="L321" s="227">
        <v>0</v>
      </c>
      <c r="M321" s="227">
        <v>0</v>
      </c>
      <c r="N321" s="227">
        <v>0</v>
      </c>
      <c r="O321" s="229">
        <v>0</v>
      </c>
      <c r="P321" s="295">
        <v>100</v>
      </c>
      <c r="Q321" s="226">
        <v>0</v>
      </c>
      <c r="R321" s="227">
        <v>0</v>
      </c>
      <c r="S321" s="227">
        <v>0</v>
      </c>
      <c r="T321" s="227">
        <v>0</v>
      </c>
      <c r="U321" s="227">
        <v>0</v>
      </c>
      <c r="V321" s="227">
        <v>0</v>
      </c>
      <c r="W321" s="230">
        <v>100</v>
      </c>
      <c r="X321" s="295">
        <v>100</v>
      </c>
    </row>
    <row r="322" spans="1:24" ht="24" customHeight="1">
      <c r="A322" s="524"/>
      <c r="B322" s="520" t="s">
        <v>199</v>
      </c>
      <c r="C322" s="521"/>
      <c r="D322" s="226">
        <v>0</v>
      </c>
      <c r="E322" s="227">
        <v>0</v>
      </c>
      <c r="F322" s="227">
        <v>0</v>
      </c>
      <c r="G322" s="227">
        <v>0</v>
      </c>
      <c r="H322" s="227">
        <v>0</v>
      </c>
      <c r="I322" s="228">
        <v>0</v>
      </c>
      <c r="J322" s="227">
        <v>100</v>
      </c>
      <c r="K322" s="227">
        <v>0</v>
      </c>
      <c r="L322" s="227">
        <v>0</v>
      </c>
      <c r="M322" s="227">
        <v>0</v>
      </c>
      <c r="N322" s="227">
        <v>0</v>
      </c>
      <c r="O322" s="229">
        <v>0</v>
      </c>
      <c r="P322" s="295">
        <v>100</v>
      </c>
      <c r="Q322" s="226">
        <v>0</v>
      </c>
      <c r="R322" s="227">
        <v>0</v>
      </c>
      <c r="S322" s="227">
        <v>0</v>
      </c>
      <c r="T322" s="227">
        <v>0</v>
      </c>
      <c r="U322" s="227">
        <v>0</v>
      </c>
      <c r="V322" s="229">
        <v>200</v>
      </c>
      <c r="W322" s="230">
        <v>0</v>
      </c>
      <c r="X322" s="295">
        <v>200</v>
      </c>
    </row>
    <row r="323" spans="1:24" ht="24" customHeight="1">
      <c r="A323" s="524"/>
      <c r="B323" s="522"/>
      <c r="C323" s="296" t="s">
        <v>177</v>
      </c>
      <c r="D323" s="226">
        <v>0</v>
      </c>
      <c r="E323" s="227">
        <v>0</v>
      </c>
      <c r="F323" s="227">
        <v>0</v>
      </c>
      <c r="G323" s="227">
        <v>0</v>
      </c>
      <c r="H323" s="227">
        <v>0</v>
      </c>
      <c r="I323" s="228">
        <v>0</v>
      </c>
      <c r="J323" s="227">
        <v>0</v>
      </c>
      <c r="K323" s="227">
        <v>0</v>
      </c>
      <c r="L323" s="227">
        <v>0</v>
      </c>
      <c r="M323" s="227">
        <v>0</v>
      </c>
      <c r="N323" s="227">
        <v>0</v>
      </c>
      <c r="O323" s="229">
        <v>0</v>
      </c>
      <c r="P323" s="295">
        <v>0</v>
      </c>
      <c r="Q323" s="226">
        <v>0</v>
      </c>
      <c r="R323" s="227">
        <v>0</v>
      </c>
      <c r="S323" s="227">
        <v>0</v>
      </c>
      <c r="T323" s="227">
        <v>0</v>
      </c>
      <c r="U323" s="227">
        <v>0</v>
      </c>
      <c r="V323" s="229">
        <v>0</v>
      </c>
      <c r="W323" s="230">
        <v>0</v>
      </c>
      <c r="X323" s="295">
        <v>0</v>
      </c>
    </row>
    <row r="324" spans="1:24" ht="24" customHeight="1">
      <c r="A324" s="524"/>
      <c r="B324" s="522"/>
      <c r="C324" s="296" t="s">
        <v>172</v>
      </c>
      <c r="D324" s="226">
        <v>0</v>
      </c>
      <c r="E324" s="227">
        <v>0</v>
      </c>
      <c r="F324" s="227">
        <v>0</v>
      </c>
      <c r="G324" s="227">
        <v>0</v>
      </c>
      <c r="H324" s="227"/>
      <c r="I324" s="228">
        <v>0</v>
      </c>
      <c r="J324" s="227">
        <v>0</v>
      </c>
      <c r="K324" s="227">
        <v>0</v>
      </c>
      <c r="L324" s="227">
        <v>0</v>
      </c>
      <c r="M324" s="227">
        <v>0</v>
      </c>
      <c r="N324" s="227">
        <v>0</v>
      </c>
      <c r="O324" s="229">
        <v>0</v>
      </c>
      <c r="P324" s="295">
        <v>0</v>
      </c>
      <c r="Q324" s="226">
        <v>0</v>
      </c>
      <c r="R324" s="227">
        <v>0</v>
      </c>
      <c r="S324" s="227">
        <v>0</v>
      </c>
      <c r="T324" s="227">
        <v>0</v>
      </c>
      <c r="U324" s="227">
        <v>0</v>
      </c>
      <c r="V324" s="227">
        <v>100</v>
      </c>
      <c r="W324" s="230">
        <v>0</v>
      </c>
      <c r="X324" s="295">
        <v>100</v>
      </c>
    </row>
    <row r="325" spans="1:24" ht="24" customHeight="1">
      <c r="A325" s="524"/>
      <c r="B325" s="522"/>
      <c r="C325" s="296" t="s">
        <v>176</v>
      </c>
      <c r="D325" s="226">
        <v>0</v>
      </c>
      <c r="E325" s="227">
        <v>0</v>
      </c>
      <c r="F325" s="227">
        <v>0</v>
      </c>
      <c r="G325" s="227">
        <v>0</v>
      </c>
      <c r="H325" s="227">
        <v>0</v>
      </c>
      <c r="I325" s="228">
        <v>0</v>
      </c>
      <c r="J325" s="227">
        <v>0</v>
      </c>
      <c r="K325" s="227">
        <v>0</v>
      </c>
      <c r="L325" s="227">
        <v>0</v>
      </c>
      <c r="M325" s="227">
        <v>0</v>
      </c>
      <c r="N325" s="227">
        <v>0</v>
      </c>
      <c r="O325" s="229">
        <v>0</v>
      </c>
      <c r="P325" s="295">
        <v>0</v>
      </c>
      <c r="Q325" s="226">
        <v>0</v>
      </c>
      <c r="R325" s="227">
        <v>0</v>
      </c>
      <c r="S325" s="227"/>
      <c r="T325" s="227">
        <v>0</v>
      </c>
      <c r="U325" s="227">
        <v>0</v>
      </c>
      <c r="V325" s="229">
        <v>0</v>
      </c>
      <c r="W325" s="230">
        <v>0</v>
      </c>
      <c r="X325" s="295">
        <v>0</v>
      </c>
    </row>
    <row r="326" spans="1:24" ht="24" customHeight="1">
      <c r="A326" s="524"/>
      <c r="B326" s="522"/>
      <c r="C326" s="296" t="s">
        <v>171</v>
      </c>
      <c r="D326" s="226">
        <v>0</v>
      </c>
      <c r="E326" s="227">
        <v>0</v>
      </c>
      <c r="F326" s="227">
        <v>0</v>
      </c>
      <c r="G326" s="227">
        <v>0</v>
      </c>
      <c r="H326" s="227">
        <v>0</v>
      </c>
      <c r="I326" s="228">
        <v>0</v>
      </c>
      <c r="J326" s="227">
        <v>100</v>
      </c>
      <c r="K326" s="227">
        <v>0</v>
      </c>
      <c r="L326" s="227">
        <v>0</v>
      </c>
      <c r="M326" s="227">
        <v>0</v>
      </c>
      <c r="N326" s="227">
        <v>0</v>
      </c>
      <c r="O326" s="229">
        <v>0</v>
      </c>
      <c r="P326" s="295">
        <v>100</v>
      </c>
      <c r="Q326" s="226">
        <v>0</v>
      </c>
      <c r="R326" s="227">
        <v>0</v>
      </c>
      <c r="S326" s="227">
        <v>0</v>
      </c>
      <c r="T326" s="227">
        <v>0</v>
      </c>
      <c r="U326" s="227">
        <v>0</v>
      </c>
      <c r="V326" s="227">
        <v>100</v>
      </c>
      <c r="W326" s="230">
        <v>0</v>
      </c>
      <c r="X326" s="295">
        <v>100</v>
      </c>
    </row>
    <row r="327" spans="1:24" ht="24" customHeight="1">
      <c r="A327" s="524"/>
      <c r="B327" s="518" t="s">
        <v>198</v>
      </c>
      <c r="C327" s="519"/>
      <c r="D327" s="226">
        <v>0</v>
      </c>
      <c r="E327" s="227">
        <v>0</v>
      </c>
      <c r="F327" s="227">
        <v>0</v>
      </c>
      <c r="G327" s="227">
        <v>0</v>
      </c>
      <c r="H327" s="227">
        <v>0</v>
      </c>
      <c r="I327" s="228">
        <v>0</v>
      </c>
      <c r="J327" s="227">
        <v>0</v>
      </c>
      <c r="K327" s="227">
        <v>0</v>
      </c>
      <c r="L327" s="227">
        <v>0</v>
      </c>
      <c r="M327" s="227">
        <v>0</v>
      </c>
      <c r="N327" s="227">
        <v>0</v>
      </c>
      <c r="O327" s="229">
        <v>0</v>
      </c>
      <c r="P327" s="295">
        <v>0</v>
      </c>
      <c r="Q327" s="226">
        <v>0</v>
      </c>
      <c r="R327" s="227">
        <v>0</v>
      </c>
      <c r="S327" s="227">
        <v>0</v>
      </c>
      <c r="T327" s="227">
        <v>0</v>
      </c>
      <c r="U327" s="227">
        <v>0</v>
      </c>
      <c r="V327" s="229">
        <v>0</v>
      </c>
      <c r="W327" s="230">
        <v>0</v>
      </c>
      <c r="X327" s="295">
        <v>0</v>
      </c>
    </row>
    <row r="328" spans="1:24" ht="24" customHeight="1">
      <c r="A328" s="525"/>
      <c r="B328" s="514" t="s">
        <v>175</v>
      </c>
      <c r="C328" s="515"/>
      <c r="D328" s="237">
        <v>0</v>
      </c>
      <c r="E328" s="238">
        <v>0</v>
      </c>
      <c r="F328" s="238">
        <v>0</v>
      </c>
      <c r="G328" s="238">
        <v>0</v>
      </c>
      <c r="H328" s="238">
        <v>0</v>
      </c>
      <c r="I328" s="239">
        <v>0</v>
      </c>
      <c r="J328" s="238">
        <v>0</v>
      </c>
      <c r="K328" s="238">
        <v>0</v>
      </c>
      <c r="L328" s="238">
        <v>0</v>
      </c>
      <c r="M328" s="238">
        <v>0</v>
      </c>
      <c r="N328" s="238">
        <v>0</v>
      </c>
      <c r="O328" s="240">
        <v>0</v>
      </c>
      <c r="P328" s="299">
        <v>0</v>
      </c>
      <c r="Q328" s="237">
        <v>0</v>
      </c>
      <c r="R328" s="238">
        <v>0</v>
      </c>
      <c r="S328" s="238">
        <v>0</v>
      </c>
      <c r="T328" s="238">
        <v>0</v>
      </c>
      <c r="U328" s="238">
        <v>0</v>
      </c>
      <c r="V328" s="240">
        <v>0</v>
      </c>
      <c r="W328" s="241">
        <v>0</v>
      </c>
      <c r="X328" s="300">
        <v>0</v>
      </c>
    </row>
    <row r="329" spans="1:24" ht="24" customHeight="1">
      <c r="A329" s="523" t="s">
        <v>227</v>
      </c>
      <c r="B329" s="516" t="s">
        <v>174</v>
      </c>
      <c r="C329" s="517"/>
      <c r="D329" s="242">
        <v>0</v>
      </c>
      <c r="E329" s="243">
        <v>0</v>
      </c>
      <c r="F329" s="243">
        <v>0</v>
      </c>
      <c r="G329" s="243">
        <v>0</v>
      </c>
      <c r="H329" s="243">
        <v>0</v>
      </c>
      <c r="I329" s="244">
        <v>0</v>
      </c>
      <c r="J329" s="243">
        <v>0</v>
      </c>
      <c r="K329" s="243">
        <v>0</v>
      </c>
      <c r="L329" s="243">
        <v>0</v>
      </c>
      <c r="M329" s="243">
        <v>0</v>
      </c>
      <c r="N329" s="243">
        <v>0</v>
      </c>
      <c r="O329" s="245">
        <v>0</v>
      </c>
      <c r="P329" s="301">
        <v>0</v>
      </c>
      <c r="Q329" s="242">
        <v>0</v>
      </c>
      <c r="R329" s="243">
        <v>0</v>
      </c>
      <c r="S329" s="243">
        <v>0</v>
      </c>
      <c r="T329" s="243">
        <v>0</v>
      </c>
      <c r="U329" s="243">
        <v>0</v>
      </c>
      <c r="V329" s="246">
        <v>0</v>
      </c>
      <c r="W329" s="247">
        <v>0</v>
      </c>
      <c r="X329" s="301">
        <v>0</v>
      </c>
    </row>
    <row r="330" spans="1:24" ht="24" customHeight="1">
      <c r="A330" s="524"/>
      <c r="B330" s="518" t="s">
        <v>173</v>
      </c>
      <c r="C330" s="519"/>
      <c r="D330" s="226">
        <v>0</v>
      </c>
      <c r="E330" s="227">
        <v>0</v>
      </c>
      <c r="F330" s="227">
        <v>0</v>
      </c>
      <c r="G330" s="227">
        <v>0</v>
      </c>
      <c r="H330" s="227">
        <v>0</v>
      </c>
      <c r="I330" s="228">
        <v>0</v>
      </c>
      <c r="J330" s="227">
        <v>100</v>
      </c>
      <c r="K330" s="227">
        <v>0</v>
      </c>
      <c r="L330" s="227">
        <v>0</v>
      </c>
      <c r="M330" s="227">
        <v>0</v>
      </c>
      <c r="N330" s="227">
        <v>0</v>
      </c>
      <c r="O330" s="229">
        <v>0</v>
      </c>
      <c r="P330" s="295">
        <v>100</v>
      </c>
      <c r="Q330" s="226">
        <v>0</v>
      </c>
      <c r="R330" s="227">
        <v>0</v>
      </c>
      <c r="S330" s="227">
        <v>0</v>
      </c>
      <c r="T330" s="227">
        <v>0</v>
      </c>
      <c r="U330" s="227">
        <v>0</v>
      </c>
      <c r="V330" s="227">
        <v>0</v>
      </c>
      <c r="W330" s="230">
        <v>100</v>
      </c>
      <c r="X330" s="295">
        <v>100</v>
      </c>
    </row>
    <row r="331" spans="1:24" ht="24" customHeight="1">
      <c r="A331" s="524"/>
      <c r="B331" s="520" t="s">
        <v>199</v>
      </c>
      <c r="C331" s="521"/>
      <c r="D331" s="226">
        <v>0</v>
      </c>
      <c r="E331" s="227">
        <v>0</v>
      </c>
      <c r="F331" s="227">
        <v>0</v>
      </c>
      <c r="G331" s="227">
        <v>150</v>
      </c>
      <c r="H331" s="227">
        <v>0</v>
      </c>
      <c r="I331" s="228">
        <v>0</v>
      </c>
      <c r="J331" s="227">
        <v>0</v>
      </c>
      <c r="K331" s="227">
        <v>0</v>
      </c>
      <c r="L331" s="227">
        <v>0</v>
      </c>
      <c r="M331" s="227">
        <v>0</v>
      </c>
      <c r="N331" s="227">
        <v>0</v>
      </c>
      <c r="O331" s="229">
        <v>0</v>
      </c>
      <c r="P331" s="295">
        <v>150</v>
      </c>
      <c r="Q331" s="226">
        <v>0</v>
      </c>
      <c r="R331" s="227">
        <v>0</v>
      </c>
      <c r="S331" s="227">
        <v>0</v>
      </c>
      <c r="T331" s="227">
        <v>100</v>
      </c>
      <c r="U331" s="227">
        <v>0</v>
      </c>
      <c r="V331" s="229">
        <v>0</v>
      </c>
      <c r="W331" s="230">
        <v>0</v>
      </c>
      <c r="X331" s="295">
        <v>100</v>
      </c>
    </row>
    <row r="332" spans="1:24" ht="24" customHeight="1">
      <c r="A332" s="524"/>
      <c r="B332" s="522"/>
      <c r="C332" s="296" t="s">
        <v>177</v>
      </c>
      <c r="D332" s="226">
        <v>0</v>
      </c>
      <c r="E332" s="227">
        <v>0</v>
      </c>
      <c r="F332" s="227">
        <v>0</v>
      </c>
      <c r="G332" s="227">
        <v>0</v>
      </c>
      <c r="H332" s="227">
        <v>0</v>
      </c>
      <c r="I332" s="228">
        <v>0</v>
      </c>
      <c r="J332" s="227">
        <v>0</v>
      </c>
      <c r="K332" s="227">
        <v>0</v>
      </c>
      <c r="L332" s="227">
        <v>0</v>
      </c>
      <c r="M332" s="227">
        <v>0</v>
      </c>
      <c r="N332" s="227">
        <v>0</v>
      </c>
      <c r="O332" s="229">
        <v>0</v>
      </c>
      <c r="P332" s="295">
        <v>0</v>
      </c>
      <c r="Q332" s="226">
        <v>0</v>
      </c>
      <c r="R332" s="227">
        <v>0</v>
      </c>
      <c r="S332" s="227">
        <v>0</v>
      </c>
      <c r="T332" s="227">
        <v>0</v>
      </c>
      <c r="U332" s="227">
        <v>0</v>
      </c>
      <c r="V332" s="229">
        <v>0</v>
      </c>
      <c r="W332" s="230">
        <v>0</v>
      </c>
      <c r="X332" s="295">
        <v>0</v>
      </c>
    </row>
    <row r="333" spans="1:24" ht="24" customHeight="1">
      <c r="A333" s="524"/>
      <c r="B333" s="522"/>
      <c r="C333" s="296" t="s">
        <v>172</v>
      </c>
      <c r="D333" s="226">
        <v>0</v>
      </c>
      <c r="E333" s="227">
        <v>0</v>
      </c>
      <c r="F333" s="227">
        <v>0</v>
      </c>
      <c r="G333" s="227">
        <v>150</v>
      </c>
      <c r="H333" s="227">
        <v>0</v>
      </c>
      <c r="I333" s="228">
        <v>0</v>
      </c>
      <c r="J333" s="227">
        <v>0</v>
      </c>
      <c r="K333" s="227">
        <v>0</v>
      </c>
      <c r="L333" s="227">
        <v>0</v>
      </c>
      <c r="M333" s="227">
        <v>0</v>
      </c>
      <c r="N333" s="227">
        <v>0</v>
      </c>
      <c r="O333" s="229">
        <v>0</v>
      </c>
      <c r="P333" s="295">
        <v>150</v>
      </c>
      <c r="Q333" s="226">
        <v>0</v>
      </c>
      <c r="R333" s="227">
        <v>0</v>
      </c>
      <c r="S333" s="227">
        <v>0</v>
      </c>
      <c r="T333" s="227">
        <v>100</v>
      </c>
      <c r="U333" s="227">
        <v>0</v>
      </c>
      <c r="V333" s="229">
        <v>0</v>
      </c>
      <c r="W333" s="230">
        <v>0</v>
      </c>
      <c r="X333" s="295">
        <v>100</v>
      </c>
    </row>
    <row r="334" spans="1:24" ht="24" customHeight="1">
      <c r="A334" s="524"/>
      <c r="B334" s="522"/>
      <c r="C334" s="296" t="s">
        <v>176</v>
      </c>
      <c r="D334" s="226">
        <v>0</v>
      </c>
      <c r="E334" s="227">
        <v>0</v>
      </c>
      <c r="F334" s="227">
        <v>0</v>
      </c>
      <c r="G334" s="227">
        <v>0</v>
      </c>
      <c r="H334" s="227">
        <v>0</v>
      </c>
      <c r="I334" s="228">
        <v>0</v>
      </c>
      <c r="J334" s="227">
        <v>0</v>
      </c>
      <c r="K334" s="227">
        <v>0</v>
      </c>
      <c r="L334" s="227">
        <v>0</v>
      </c>
      <c r="M334" s="227">
        <v>0</v>
      </c>
      <c r="N334" s="227">
        <v>0</v>
      </c>
      <c r="O334" s="229">
        <v>0</v>
      </c>
      <c r="P334" s="295">
        <v>0</v>
      </c>
      <c r="Q334" s="226">
        <v>0</v>
      </c>
      <c r="R334" s="227">
        <v>0</v>
      </c>
      <c r="S334" s="227">
        <v>0</v>
      </c>
      <c r="T334" s="227">
        <v>0</v>
      </c>
      <c r="U334" s="227">
        <v>0</v>
      </c>
      <c r="V334" s="229">
        <v>0</v>
      </c>
      <c r="W334" s="230">
        <v>0</v>
      </c>
      <c r="X334" s="295">
        <v>0</v>
      </c>
    </row>
    <row r="335" spans="1:24" ht="24" customHeight="1">
      <c r="A335" s="524"/>
      <c r="B335" s="522"/>
      <c r="C335" s="296" t="s">
        <v>171</v>
      </c>
      <c r="D335" s="226">
        <v>0</v>
      </c>
      <c r="E335" s="227">
        <v>0</v>
      </c>
      <c r="F335" s="227">
        <v>0</v>
      </c>
      <c r="G335" s="227">
        <v>0</v>
      </c>
      <c r="H335" s="227">
        <v>0</v>
      </c>
      <c r="I335" s="228">
        <v>0</v>
      </c>
      <c r="J335" s="227">
        <v>0</v>
      </c>
      <c r="K335" s="227">
        <v>0</v>
      </c>
      <c r="L335" s="227">
        <v>0</v>
      </c>
      <c r="M335" s="227">
        <v>0</v>
      </c>
      <c r="N335" s="227">
        <v>0</v>
      </c>
      <c r="O335" s="229">
        <v>0</v>
      </c>
      <c r="P335" s="295">
        <v>0</v>
      </c>
      <c r="Q335" s="226">
        <v>0</v>
      </c>
      <c r="R335" s="227">
        <v>0</v>
      </c>
      <c r="S335" s="227">
        <v>0</v>
      </c>
      <c r="T335" s="227">
        <v>0</v>
      </c>
      <c r="U335" s="227"/>
      <c r="V335" s="229">
        <v>0</v>
      </c>
      <c r="W335" s="230">
        <v>0</v>
      </c>
      <c r="X335" s="295">
        <v>0</v>
      </c>
    </row>
    <row r="336" spans="1:24" ht="24" customHeight="1">
      <c r="A336" s="524"/>
      <c r="B336" s="518" t="s">
        <v>198</v>
      </c>
      <c r="C336" s="519"/>
      <c r="D336" s="226">
        <v>0</v>
      </c>
      <c r="E336" s="227">
        <v>0</v>
      </c>
      <c r="F336" s="227">
        <v>0</v>
      </c>
      <c r="G336" s="227">
        <v>0</v>
      </c>
      <c r="H336" s="227">
        <v>0</v>
      </c>
      <c r="I336" s="228">
        <v>0</v>
      </c>
      <c r="J336" s="227">
        <v>0</v>
      </c>
      <c r="K336" s="227">
        <v>0</v>
      </c>
      <c r="L336" s="227">
        <v>0</v>
      </c>
      <c r="M336" s="227">
        <v>0</v>
      </c>
      <c r="N336" s="227">
        <v>0</v>
      </c>
      <c r="O336" s="229">
        <v>0</v>
      </c>
      <c r="P336" s="295">
        <v>0</v>
      </c>
      <c r="Q336" s="226">
        <v>0</v>
      </c>
      <c r="R336" s="227">
        <v>0</v>
      </c>
      <c r="S336" s="227">
        <v>0</v>
      </c>
      <c r="T336" s="227">
        <v>0</v>
      </c>
      <c r="U336" s="227">
        <v>0</v>
      </c>
      <c r="V336" s="229">
        <v>0</v>
      </c>
      <c r="W336" s="230">
        <v>0</v>
      </c>
      <c r="X336" s="295">
        <v>0</v>
      </c>
    </row>
    <row r="337" spans="1:24" ht="24" customHeight="1">
      <c r="A337" s="525"/>
      <c r="B337" s="514" t="s">
        <v>175</v>
      </c>
      <c r="C337" s="515"/>
      <c r="D337" s="237">
        <v>0</v>
      </c>
      <c r="E337" s="238">
        <v>0</v>
      </c>
      <c r="F337" s="238">
        <v>0</v>
      </c>
      <c r="G337" s="238">
        <v>0</v>
      </c>
      <c r="H337" s="238">
        <v>0</v>
      </c>
      <c r="I337" s="239">
        <v>0</v>
      </c>
      <c r="J337" s="238">
        <v>0</v>
      </c>
      <c r="K337" s="238">
        <v>0</v>
      </c>
      <c r="L337" s="238">
        <v>0</v>
      </c>
      <c r="M337" s="238">
        <v>0</v>
      </c>
      <c r="N337" s="238">
        <v>0</v>
      </c>
      <c r="O337" s="240">
        <v>0</v>
      </c>
      <c r="P337" s="299">
        <v>0</v>
      </c>
      <c r="Q337" s="237">
        <v>0</v>
      </c>
      <c r="R337" s="238">
        <v>0</v>
      </c>
      <c r="S337" s="238">
        <v>0</v>
      </c>
      <c r="T337" s="238">
        <v>0</v>
      </c>
      <c r="U337" s="238">
        <v>0</v>
      </c>
      <c r="V337" s="240">
        <v>0</v>
      </c>
      <c r="W337" s="241">
        <v>0</v>
      </c>
      <c r="X337" s="300">
        <v>0</v>
      </c>
    </row>
    <row r="338" spans="1:24" ht="24" customHeight="1">
      <c r="A338" s="523" t="s">
        <v>229</v>
      </c>
      <c r="B338" s="516" t="s">
        <v>174</v>
      </c>
      <c r="C338" s="517"/>
      <c r="D338" s="242">
        <v>0</v>
      </c>
      <c r="E338" s="243">
        <v>0</v>
      </c>
      <c r="F338" s="243">
        <v>0</v>
      </c>
      <c r="G338" s="243">
        <v>0</v>
      </c>
      <c r="H338" s="243">
        <v>0</v>
      </c>
      <c r="I338" s="244">
        <v>0</v>
      </c>
      <c r="J338" s="243">
        <v>0</v>
      </c>
      <c r="K338" s="243">
        <v>0</v>
      </c>
      <c r="L338" s="243">
        <v>0</v>
      </c>
      <c r="M338" s="243">
        <v>0</v>
      </c>
      <c r="N338" s="243">
        <v>0</v>
      </c>
      <c r="O338" s="245">
        <v>0</v>
      </c>
      <c r="P338" s="301">
        <v>0</v>
      </c>
      <c r="Q338" s="242">
        <v>0</v>
      </c>
      <c r="R338" s="243">
        <v>0</v>
      </c>
      <c r="S338" s="243">
        <v>0</v>
      </c>
      <c r="T338" s="243">
        <v>0</v>
      </c>
      <c r="U338" s="243">
        <v>0</v>
      </c>
      <c r="V338" s="246">
        <v>0</v>
      </c>
      <c r="W338" s="247">
        <v>0</v>
      </c>
      <c r="X338" s="301">
        <v>0</v>
      </c>
    </row>
    <row r="339" spans="1:24" ht="24" customHeight="1">
      <c r="A339" s="524"/>
      <c r="B339" s="518" t="s">
        <v>173</v>
      </c>
      <c r="C339" s="519"/>
      <c r="D339" s="226">
        <v>0</v>
      </c>
      <c r="E339" s="227">
        <v>0</v>
      </c>
      <c r="F339" s="227">
        <v>0</v>
      </c>
      <c r="G339" s="227">
        <v>0</v>
      </c>
      <c r="H339" s="227">
        <v>0</v>
      </c>
      <c r="I339" s="228">
        <v>0</v>
      </c>
      <c r="J339" s="227">
        <v>0</v>
      </c>
      <c r="K339" s="227">
        <v>100</v>
      </c>
      <c r="L339" s="227">
        <v>0</v>
      </c>
      <c r="M339" s="227">
        <v>0</v>
      </c>
      <c r="N339" s="227">
        <v>0</v>
      </c>
      <c r="O339" s="229">
        <v>0</v>
      </c>
      <c r="P339" s="295">
        <v>100</v>
      </c>
      <c r="Q339" s="226">
        <v>0</v>
      </c>
      <c r="R339" s="227">
        <v>0</v>
      </c>
      <c r="S339" s="227">
        <v>0</v>
      </c>
      <c r="T339" s="227">
        <v>0</v>
      </c>
      <c r="U339" s="227">
        <v>0</v>
      </c>
      <c r="V339" s="227">
        <v>0</v>
      </c>
      <c r="W339" s="230">
        <v>100</v>
      </c>
      <c r="X339" s="295">
        <v>100</v>
      </c>
    </row>
    <row r="340" spans="1:24" ht="24" customHeight="1">
      <c r="A340" s="524"/>
      <c r="B340" s="520" t="s">
        <v>199</v>
      </c>
      <c r="C340" s="521"/>
      <c r="D340" s="226">
        <v>0</v>
      </c>
      <c r="E340" s="227">
        <v>0</v>
      </c>
      <c r="F340" s="227">
        <v>0</v>
      </c>
      <c r="G340" s="227">
        <v>0</v>
      </c>
      <c r="H340" s="227">
        <v>0</v>
      </c>
      <c r="I340" s="228">
        <v>0</v>
      </c>
      <c r="J340" s="227">
        <v>0</v>
      </c>
      <c r="K340" s="227">
        <v>0</v>
      </c>
      <c r="L340" s="227">
        <v>0</v>
      </c>
      <c r="M340" s="227">
        <v>0</v>
      </c>
      <c r="N340" s="227">
        <v>0</v>
      </c>
      <c r="O340" s="229">
        <v>0</v>
      </c>
      <c r="P340" s="295">
        <v>0</v>
      </c>
      <c r="Q340" s="226">
        <v>0</v>
      </c>
      <c r="R340" s="227">
        <v>0</v>
      </c>
      <c r="S340" s="227">
        <v>0</v>
      </c>
      <c r="T340" s="227">
        <v>0</v>
      </c>
      <c r="U340" s="227">
        <v>0</v>
      </c>
      <c r="V340" s="229">
        <v>0</v>
      </c>
      <c r="W340" s="230">
        <v>0</v>
      </c>
      <c r="X340" s="295">
        <v>0</v>
      </c>
    </row>
    <row r="341" spans="1:24" ht="24" customHeight="1">
      <c r="A341" s="524"/>
      <c r="B341" s="522"/>
      <c r="C341" s="296" t="s">
        <v>177</v>
      </c>
      <c r="D341" s="226">
        <v>0</v>
      </c>
      <c r="E341" s="227">
        <v>0</v>
      </c>
      <c r="F341" s="227">
        <v>0</v>
      </c>
      <c r="G341" s="227">
        <v>0</v>
      </c>
      <c r="H341" s="227">
        <v>0</v>
      </c>
      <c r="I341" s="228">
        <v>0</v>
      </c>
      <c r="J341" s="227">
        <v>0</v>
      </c>
      <c r="K341" s="227">
        <v>0</v>
      </c>
      <c r="L341" s="227">
        <v>0</v>
      </c>
      <c r="M341" s="227">
        <v>0</v>
      </c>
      <c r="N341" s="227">
        <v>0</v>
      </c>
      <c r="O341" s="229">
        <v>0</v>
      </c>
      <c r="P341" s="295">
        <v>0</v>
      </c>
      <c r="Q341" s="226">
        <v>0</v>
      </c>
      <c r="R341" s="227">
        <v>0</v>
      </c>
      <c r="S341" s="227">
        <v>0</v>
      </c>
      <c r="T341" s="227">
        <v>0</v>
      </c>
      <c r="U341" s="227">
        <v>0</v>
      </c>
      <c r="V341" s="229">
        <v>0</v>
      </c>
      <c r="W341" s="230">
        <v>0</v>
      </c>
      <c r="X341" s="295">
        <v>0</v>
      </c>
    </row>
    <row r="342" spans="1:24" ht="24" customHeight="1">
      <c r="A342" s="524"/>
      <c r="B342" s="522"/>
      <c r="C342" s="296" t="s">
        <v>172</v>
      </c>
      <c r="D342" s="226">
        <v>0</v>
      </c>
      <c r="E342" s="227">
        <v>0</v>
      </c>
      <c r="F342" s="227">
        <v>0</v>
      </c>
      <c r="G342" s="227">
        <v>0</v>
      </c>
      <c r="H342" s="227">
        <v>0</v>
      </c>
      <c r="I342" s="228">
        <v>0</v>
      </c>
      <c r="J342" s="227">
        <v>0</v>
      </c>
      <c r="K342" s="227">
        <v>0</v>
      </c>
      <c r="L342" s="227">
        <v>0</v>
      </c>
      <c r="M342" s="227">
        <v>0</v>
      </c>
      <c r="N342" s="227">
        <v>0</v>
      </c>
      <c r="O342" s="229">
        <v>0</v>
      </c>
      <c r="P342" s="295">
        <v>0</v>
      </c>
      <c r="Q342" s="226">
        <v>0</v>
      </c>
      <c r="R342" s="227">
        <v>0</v>
      </c>
      <c r="S342" s="227">
        <v>0</v>
      </c>
      <c r="T342" s="227">
        <v>0</v>
      </c>
      <c r="U342" s="227">
        <v>0</v>
      </c>
      <c r="V342" s="229">
        <v>0</v>
      </c>
      <c r="W342" s="230">
        <v>0</v>
      </c>
      <c r="X342" s="295">
        <v>0</v>
      </c>
    </row>
    <row r="343" spans="1:24" ht="24" customHeight="1">
      <c r="A343" s="524"/>
      <c r="B343" s="522"/>
      <c r="C343" s="296" t="s">
        <v>176</v>
      </c>
      <c r="D343" s="226">
        <v>0</v>
      </c>
      <c r="E343" s="227">
        <v>0</v>
      </c>
      <c r="F343" s="227">
        <v>0</v>
      </c>
      <c r="G343" s="227">
        <v>0</v>
      </c>
      <c r="H343" s="227">
        <v>0</v>
      </c>
      <c r="I343" s="228">
        <v>0</v>
      </c>
      <c r="J343" s="227">
        <v>0</v>
      </c>
      <c r="K343" s="227">
        <v>0</v>
      </c>
      <c r="L343" s="227">
        <v>0</v>
      </c>
      <c r="M343" s="227">
        <v>0</v>
      </c>
      <c r="N343" s="227">
        <v>0</v>
      </c>
      <c r="O343" s="229">
        <v>0</v>
      </c>
      <c r="P343" s="295">
        <v>0</v>
      </c>
      <c r="Q343" s="226">
        <v>0</v>
      </c>
      <c r="R343" s="227">
        <v>0</v>
      </c>
      <c r="S343" s="227">
        <v>0</v>
      </c>
      <c r="T343" s="227">
        <v>0</v>
      </c>
      <c r="U343" s="227">
        <v>0</v>
      </c>
      <c r="V343" s="229">
        <v>0</v>
      </c>
      <c r="W343" s="230">
        <v>0</v>
      </c>
      <c r="X343" s="295">
        <v>0</v>
      </c>
    </row>
    <row r="344" spans="1:24" ht="24" customHeight="1">
      <c r="A344" s="524"/>
      <c r="B344" s="522"/>
      <c r="C344" s="296" t="s">
        <v>171</v>
      </c>
      <c r="D344" s="226">
        <v>0</v>
      </c>
      <c r="E344" s="227">
        <v>0</v>
      </c>
      <c r="F344" s="227">
        <v>0</v>
      </c>
      <c r="G344" s="227">
        <v>0</v>
      </c>
      <c r="H344" s="227">
        <v>0</v>
      </c>
      <c r="I344" s="228">
        <v>0</v>
      </c>
      <c r="J344" s="227">
        <v>0</v>
      </c>
      <c r="K344" s="227">
        <v>0</v>
      </c>
      <c r="L344" s="227">
        <v>0</v>
      </c>
      <c r="M344" s="227">
        <v>0</v>
      </c>
      <c r="N344" s="227">
        <v>0</v>
      </c>
      <c r="O344" s="229">
        <v>0</v>
      </c>
      <c r="P344" s="295">
        <v>0</v>
      </c>
      <c r="Q344" s="226">
        <v>0</v>
      </c>
      <c r="R344" s="227">
        <v>0</v>
      </c>
      <c r="S344" s="227">
        <v>0</v>
      </c>
      <c r="T344" s="227">
        <v>0</v>
      </c>
      <c r="U344" s="227">
        <v>0</v>
      </c>
      <c r="V344" s="229">
        <v>0</v>
      </c>
      <c r="W344" s="230">
        <v>0</v>
      </c>
      <c r="X344" s="295">
        <v>0</v>
      </c>
    </row>
    <row r="345" spans="1:24" ht="24" customHeight="1">
      <c r="A345" s="524"/>
      <c r="B345" s="518" t="s">
        <v>198</v>
      </c>
      <c r="C345" s="519"/>
      <c r="D345" s="226">
        <v>0</v>
      </c>
      <c r="E345" s="227">
        <v>0</v>
      </c>
      <c r="F345" s="227">
        <v>0</v>
      </c>
      <c r="G345" s="227">
        <v>0</v>
      </c>
      <c r="H345" s="227">
        <v>0</v>
      </c>
      <c r="I345" s="228">
        <v>0</v>
      </c>
      <c r="J345" s="227">
        <v>0</v>
      </c>
      <c r="K345" s="227">
        <v>0</v>
      </c>
      <c r="L345" s="227">
        <v>0</v>
      </c>
      <c r="M345" s="227">
        <v>0</v>
      </c>
      <c r="N345" s="227">
        <v>0</v>
      </c>
      <c r="O345" s="229">
        <v>0</v>
      </c>
      <c r="P345" s="295">
        <v>0</v>
      </c>
      <c r="Q345" s="226">
        <v>0</v>
      </c>
      <c r="R345" s="227">
        <v>0</v>
      </c>
      <c r="S345" s="227">
        <v>0</v>
      </c>
      <c r="T345" s="227">
        <v>0</v>
      </c>
      <c r="U345" s="227">
        <v>0</v>
      </c>
      <c r="V345" s="229">
        <v>0</v>
      </c>
      <c r="W345" s="230">
        <v>0</v>
      </c>
      <c r="X345" s="295">
        <v>0</v>
      </c>
    </row>
    <row r="346" spans="1:24" ht="24" customHeight="1">
      <c r="A346" s="525"/>
      <c r="B346" s="514" t="s">
        <v>175</v>
      </c>
      <c r="C346" s="515"/>
      <c r="D346" s="237">
        <v>0</v>
      </c>
      <c r="E346" s="238">
        <v>0</v>
      </c>
      <c r="F346" s="238">
        <v>0</v>
      </c>
      <c r="G346" s="238">
        <v>0</v>
      </c>
      <c r="H346" s="238">
        <v>0</v>
      </c>
      <c r="I346" s="239">
        <v>0</v>
      </c>
      <c r="J346" s="238">
        <v>0</v>
      </c>
      <c r="K346" s="238">
        <v>0</v>
      </c>
      <c r="L346" s="238">
        <v>0</v>
      </c>
      <c r="M346" s="238">
        <v>0</v>
      </c>
      <c r="N346" s="238">
        <v>0</v>
      </c>
      <c r="O346" s="240">
        <v>0</v>
      </c>
      <c r="P346" s="299">
        <v>0</v>
      </c>
      <c r="Q346" s="237">
        <v>0</v>
      </c>
      <c r="R346" s="238">
        <v>0</v>
      </c>
      <c r="S346" s="238">
        <v>0</v>
      </c>
      <c r="T346" s="238">
        <v>0</v>
      </c>
      <c r="U346" s="238">
        <v>0</v>
      </c>
      <c r="V346" s="240">
        <v>0</v>
      </c>
      <c r="W346" s="241">
        <v>0</v>
      </c>
      <c r="X346" s="300">
        <v>0</v>
      </c>
    </row>
    <row r="347" spans="1:24" ht="24" customHeight="1">
      <c r="A347" s="524" t="s">
        <v>228</v>
      </c>
      <c r="B347" s="538" t="s">
        <v>174</v>
      </c>
      <c r="C347" s="539"/>
      <c r="D347" s="231">
        <v>0</v>
      </c>
      <c r="E347" s="232">
        <v>0</v>
      </c>
      <c r="F347" s="232">
        <v>0</v>
      </c>
      <c r="G347" s="232">
        <v>0</v>
      </c>
      <c r="H347" s="232">
        <v>0</v>
      </c>
      <c r="I347" s="233">
        <v>0</v>
      </c>
      <c r="J347" s="232">
        <v>120</v>
      </c>
      <c r="K347" s="232">
        <v>0</v>
      </c>
      <c r="L347" s="232">
        <v>0</v>
      </c>
      <c r="M347" s="232">
        <v>0</v>
      </c>
      <c r="N347" s="232">
        <v>0</v>
      </c>
      <c r="O347" s="234">
        <v>0</v>
      </c>
      <c r="P347" s="303">
        <v>120</v>
      </c>
      <c r="Q347" s="231">
        <v>0</v>
      </c>
      <c r="R347" s="232">
        <v>0</v>
      </c>
      <c r="S347" s="232">
        <v>0</v>
      </c>
      <c r="T347" s="232">
        <v>0</v>
      </c>
      <c r="U347" s="232">
        <v>0</v>
      </c>
      <c r="V347" s="235">
        <v>0</v>
      </c>
      <c r="W347" s="236">
        <v>150</v>
      </c>
      <c r="X347" s="303">
        <v>150</v>
      </c>
    </row>
    <row r="348" spans="1:24" ht="24" customHeight="1">
      <c r="A348" s="524"/>
      <c r="B348" s="518" t="s">
        <v>173</v>
      </c>
      <c r="C348" s="519"/>
      <c r="D348" s="226">
        <v>0</v>
      </c>
      <c r="E348" s="227">
        <v>0</v>
      </c>
      <c r="F348" s="227">
        <v>0</v>
      </c>
      <c r="G348" s="227">
        <v>0</v>
      </c>
      <c r="H348" s="227">
        <v>0</v>
      </c>
      <c r="I348" s="228">
        <v>0</v>
      </c>
      <c r="J348" s="227">
        <v>0</v>
      </c>
      <c r="K348" s="227">
        <v>0</v>
      </c>
      <c r="L348" s="227">
        <v>0</v>
      </c>
      <c r="M348" s="227">
        <v>0</v>
      </c>
      <c r="N348" s="227">
        <v>0</v>
      </c>
      <c r="O348" s="229">
        <v>0</v>
      </c>
      <c r="P348" s="295">
        <v>0</v>
      </c>
      <c r="Q348" s="226">
        <v>0</v>
      </c>
      <c r="R348" s="227">
        <v>0</v>
      </c>
      <c r="S348" s="227">
        <v>0</v>
      </c>
      <c r="T348" s="227">
        <v>0</v>
      </c>
      <c r="U348" s="227">
        <v>0</v>
      </c>
      <c r="V348" s="227">
        <v>0</v>
      </c>
      <c r="W348" s="230">
        <v>0</v>
      </c>
      <c r="X348" s="295">
        <v>0</v>
      </c>
    </row>
    <row r="349" spans="1:24" ht="24" customHeight="1">
      <c r="A349" s="524"/>
      <c r="B349" s="520" t="s">
        <v>199</v>
      </c>
      <c r="C349" s="521"/>
      <c r="D349" s="226">
        <v>0</v>
      </c>
      <c r="E349" s="227">
        <v>0</v>
      </c>
      <c r="F349" s="227">
        <v>0</v>
      </c>
      <c r="G349" s="227">
        <v>0</v>
      </c>
      <c r="H349" s="227">
        <v>0</v>
      </c>
      <c r="I349" s="228">
        <v>0</v>
      </c>
      <c r="J349" s="227">
        <v>0</v>
      </c>
      <c r="K349" s="227">
        <v>0</v>
      </c>
      <c r="L349" s="227">
        <v>0</v>
      </c>
      <c r="M349" s="227">
        <v>0</v>
      </c>
      <c r="N349" s="227">
        <v>0</v>
      </c>
      <c r="O349" s="229">
        <v>0</v>
      </c>
      <c r="P349" s="295">
        <v>0</v>
      </c>
      <c r="Q349" s="226">
        <v>0</v>
      </c>
      <c r="R349" s="227">
        <v>0</v>
      </c>
      <c r="S349" s="227">
        <v>0</v>
      </c>
      <c r="T349" s="227">
        <v>0</v>
      </c>
      <c r="U349" s="227">
        <v>0</v>
      </c>
      <c r="V349" s="229">
        <v>0</v>
      </c>
      <c r="W349" s="230">
        <v>0</v>
      </c>
      <c r="X349" s="295">
        <v>0</v>
      </c>
    </row>
    <row r="350" spans="1:24" ht="24" customHeight="1">
      <c r="A350" s="524"/>
      <c r="B350" s="522"/>
      <c r="C350" s="296" t="s">
        <v>177</v>
      </c>
      <c r="D350" s="226">
        <v>0</v>
      </c>
      <c r="E350" s="227">
        <v>0</v>
      </c>
      <c r="F350" s="227">
        <v>0</v>
      </c>
      <c r="G350" s="227">
        <v>0</v>
      </c>
      <c r="H350" s="227">
        <v>0</v>
      </c>
      <c r="I350" s="228">
        <v>0</v>
      </c>
      <c r="J350" s="227">
        <v>0</v>
      </c>
      <c r="K350" s="227">
        <v>0</v>
      </c>
      <c r="L350" s="227">
        <v>0</v>
      </c>
      <c r="M350" s="227">
        <v>0</v>
      </c>
      <c r="N350" s="227">
        <v>0</v>
      </c>
      <c r="O350" s="229">
        <v>0</v>
      </c>
      <c r="P350" s="295">
        <v>0</v>
      </c>
      <c r="Q350" s="226">
        <v>0</v>
      </c>
      <c r="R350" s="227">
        <v>0</v>
      </c>
      <c r="S350" s="227">
        <v>0</v>
      </c>
      <c r="T350" s="227">
        <v>0</v>
      </c>
      <c r="U350" s="227">
        <v>0</v>
      </c>
      <c r="V350" s="229">
        <v>0</v>
      </c>
      <c r="W350" s="230">
        <v>0</v>
      </c>
      <c r="X350" s="295">
        <v>0</v>
      </c>
    </row>
    <row r="351" spans="1:24" ht="24" customHeight="1">
      <c r="A351" s="524"/>
      <c r="B351" s="522"/>
      <c r="C351" s="296" t="s">
        <v>172</v>
      </c>
      <c r="D351" s="226">
        <v>0</v>
      </c>
      <c r="E351" s="227">
        <v>0</v>
      </c>
      <c r="F351" s="227">
        <v>0</v>
      </c>
      <c r="G351" s="227">
        <v>0</v>
      </c>
      <c r="H351" s="227">
        <v>0</v>
      </c>
      <c r="I351" s="228">
        <v>0</v>
      </c>
      <c r="J351" s="227">
        <v>0</v>
      </c>
      <c r="K351" s="227">
        <v>0</v>
      </c>
      <c r="L351" s="227">
        <v>0</v>
      </c>
      <c r="M351" s="227">
        <v>0</v>
      </c>
      <c r="N351" s="227">
        <v>0</v>
      </c>
      <c r="O351" s="229">
        <v>0</v>
      </c>
      <c r="P351" s="295">
        <v>0</v>
      </c>
      <c r="Q351" s="226">
        <v>0</v>
      </c>
      <c r="R351" s="227">
        <v>0</v>
      </c>
      <c r="S351" s="227">
        <v>0</v>
      </c>
      <c r="T351" s="227">
        <v>0</v>
      </c>
      <c r="U351" s="227">
        <v>0</v>
      </c>
      <c r="V351" s="229">
        <v>0</v>
      </c>
      <c r="W351" s="230">
        <v>0</v>
      </c>
      <c r="X351" s="295">
        <v>0</v>
      </c>
    </row>
    <row r="352" spans="1:24" ht="24" customHeight="1">
      <c r="A352" s="524"/>
      <c r="B352" s="522"/>
      <c r="C352" s="296" t="s">
        <v>176</v>
      </c>
      <c r="D352" s="226">
        <v>0</v>
      </c>
      <c r="E352" s="227">
        <v>0</v>
      </c>
      <c r="F352" s="227">
        <v>0</v>
      </c>
      <c r="G352" s="227">
        <v>0</v>
      </c>
      <c r="H352" s="227">
        <v>0</v>
      </c>
      <c r="I352" s="228">
        <v>0</v>
      </c>
      <c r="J352" s="227">
        <v>0</v>
      </c>
      <c r="K352" s="227">
        <v>0</v>
      </c>
      <c r="L352" s="227">
        <v>0</v>
      </c>
      <c r="M352" s="227">
        <v>0</v>
      </c>
      <c r="N352" s="227">
        <v>0</v>
      </c>
      <c r="O352" s="229">
        <v>0</v>
      </c>
      <c r="P352" s="295">
        <v>0</v>
      </c>
      <c r="Q352" s="226">
        <v>0</v>
      </c>
      <c r="R352" s="227">
        <v>0</v>
      </c>
      <c r="S352" s="227">
        <v>0</v>
      </c>
      <c r="T352" s="227">
        <v>0</v>
      </c>
      <c r="U352" s="227">
        <v>0</v>
      </c>
      <c r="V352" s="229">
        <v>0</v>
      </c>
      <c r="W352" s="230">
        <v>0</v>
      </c>
      <c r="X352" s="295">
        <v>0</v>
      </c>
    </row>
    <row r="353" spans="1:24" ht="24" customHeight="1">
      <c r="A353" s="524"/>
      <c r="B353" s="522"/>
      <c r="C353" s="296" t="s">
        <v>171</v>
      </c>
      <c r="D353" s="226">
        <v>0</v>
      </c>
      <c r="E353" s="227">
        <v>0</v>
      </c>
      <c r="F353" s="227">
        <v>0</v>
      </c>
      <c r="G353" s="227">
        <v>0</v>
      </c>
      <c r="H353" s="227">
        <v>0</v>
      </c>
      <c r="I353" s="228">
        <v>0</v>
      </c>
      <c r="J353" s="227">
        <v>0</v>
      </c>
      <c r="K353" s="227">
        <v>0</v>
      </c>
      <c r="L353" s="227">
        <v>0</v>
      </c>
      <c r="M353" s="227">
        <v>0</v>
      </c>
      <c r="N353" s="227">
        <v>0</v>
      </c>
      <c r="O353" s="229">
        <v>0</v>
      </c>
      <c r="P353" s="295">
        <v>0</v>
      </c>
      <c r="Q353" s="226">
        <v>0</v>
      </c>
      <c r="R353" s="227">
        <v>0</v>
      </c>
      <c r="S353" s="227">
        <v>0</v>
      </c>
      <c r="T353" s="227">
        <v>0</v>
      </c>
      <c r="U353" s="227">
        <v>0</v>
      </c>
      <c r="V353" s="229">
        <v>0</v>
      </c>
      <c r="W353" s="230">
        <v>0</v>
      </c>
      <c r="X353" s="295">
        <v>0</v>
      </c>
    </row>
    <row r="354" spans="1:24" ht="24" customHeight="1">
      <c r="A354" s="524"/>
      <c r="B354" s="518" t="s">
        <v>198</v>
      </c>
      <c r="C354" s="519"/>
      <c r="D354" s="226">
        <v>0</v>
      </c>
      <c r="E354" s="227">
        <v>0</v>
      </c>
      <c r="F354" s="227">
        <v>0</v>
      </c>
      <c r="G354" s="227">
        <v>0</v>
      </c>
      <c r="H354" s="227">
        <v>0</v>
      </c>
      <c r="I354" s="228">
        <v>0</v>
      </c>
      <c r="J354" s="227">
        <v>0</v>
      </c>
      <c r="K354" s="227">
        <v>0</v>
      </c>
      <c r="L354" s="227">
        <v>0</v>
      </c>
      <c r="M354" s="227">
        <v>0</v>
      </c>
      <c r="N354" s="227">
        <v>0</v>
      </c>
      <c r="O354" s="229">
        <v>0</v>
      </c>
      <c r="P354" s="295">
        <v>0</v>
      </c>
      <c r="Q354" s="226">
        <v>0</v>
      </c>
      <c r="R354" s="227">
        <v>0</v>
      </c>
      <c r="S354" s="227">
        <v>0</v>
      </c>
      <c r="T354" s="227">
        <v>0</v>
      </c>
      <c r="U354" s="227">
        <v>0</v>
      </c>
      <c r="V354" s="229">
        <v>0</v>
      </c>
      <c r="W354" s="230">
        <v>0</v>
      </c>
      <c r="X354" s="295">
        <v>0</v>
      </c>
    </row>
    <row r="355" spans="1:24" ht="24" customHeight="1">
      <c r="A355" s="525"/>
      <c r="B355" s="514" t="s">
        <v>175</v>
      </c>
      <c r="C355" s="515"/>
      <c r="D355" s="120">
        <v>0</v>
      </c>
      <c r="E355" s="121">
        <v>0</v>
      </c>
      <c r="F355" s="121">
        <v>0</v>
      </c>
      <c r="G355" s="121">
        <v>0</v>
      </c>
      <c r="H355" s="121">
        <v>0</v>
      </c>
      <c r="I355" s="122">
        <v>0</v>
      </c>
      <c r="J355" s="121">
        <v>0</v>
      </c>
      <c r="K355" s="121">
        <v>0</v>
      </c>
      <c r="L355" s="121">
        <v>0</v>
      </c>
      <c r="M355" s="121">
        <v>0</v>
      </c>
      <c r="N355" s="121">
        <v>0</v>
      </c>
      <c r="O355" s="123">
        <v>0</v>
      </c>
      <c r="P355" s="297">
        <v>0</v>
      </c>
      <c r="Q355" s="120">
        <v>0</v>
      </c>
      <c r="R355" s="121">
        <v>0</v>
      </c>
      <c r="S355" s="121">
        <v>0</v>
      </c>
      <c r="T355" s="121">
        <v>0</v>
      </c>
      <c r="U355" s="121">
        <v>0</v>
      </c>
      <c r="V355" s="123">
        <v>0</v>
      </c>
      <c r="W355" s="124">
        <v>50</v>
      </c>
      <c r="X355" s="298">
        <v>50</v>
      </c>
    </row>
    <row r="356" spans="1:24" ht="81" customHeight="1">
      <c r="A356" s="540" t="s">
        <v>320</v>
      </c>
      <c r="B356" s="540"/>
      <c r="C356" s="540"/>
      <c r="D356" s="540"/>
      <c r="E356" s="540"/>
      <c r="F356" s="540"/>
      <c r="G356" s="540"/>
      <c r="H356" s="540"/>
      <c r="I356" s="540"/>
      <c r="J356" s="540"/>
      <c r="K356" s="540"/>
      <c r="L356" s="540"/>
      <c r="M356" s="540"/>
      <c r="N356" s="540"/>
      <c r="O356" s="540"/>
      <c r="P356" s="540"/>
      <c r="Q356" s="540"/>
      <c r="R356" s="540"/>
      <c r="S356" s="540"/>
      <c r="T356" s="540"/>
      <c r="U356" s="540"/>
      <c r="V356" s="540"/>
      <c r="W356" s="540"/>
      <c r="X356" s="540"/>
    </row>
    <row r="357" spans="1:24">
      <c r="A357" s="119"/>
      <c r="B357" s="127"/>
      <c r="C357" s="127"/>
      <c r="D357" s="125"/>
      <c r="E357" s="125"/>
      <c r="F357" s="125"/>
      <c r="G357" s="125"/>
      <c r="H357" s="125"/>
      <c r="I357" s="125"/>
      <c r="J357" s="125"/>
      <c r="K357" s="125"/>
      <c r="L357" s="125"/>
      <c r="M357" s="125"/>
      <c r="N357" s="125"/>
      <c r="O357" s="125"/>
      <c r="P357" s="125"/>
      <c r="Q357" s="125"/>
      <c r="R357" s="125"/>
      <c r="S357" s="125"/>
      <c r="T357" s="125"/>
      <c r="U357" s="125"/>
      <c r="V357" s="125"/>
      <c r="W357" s="126"/>
      <c r="X357" s="125"/>
    </row>
    <row r="358" spans="1:24">
      <c r="A358" s="128"/>
    </row>
    <row r="359" spans="1:24">
      <c r="A359" s="128"/>
    </row>
    <row r="360" spans="1:24">
      <c r="A360" s="128"/>
      <c r="B360" s="129"/>
      <c r="C360" s="129"/>
      <c r="D360" s="130" t="s">
        <v>178</v>
      </c>
      <c r="E360" s="130" t="s">
        <v>167</v>
      </c>
      <c r="F360" s="130" t="s">
        <v>168</v>
      </c>
      <c r="G360" s="130" t="s">
        <v>169</v>
      </c>
      <c r="H360" s="130" t="s">
        <v>156</v>
      </c>
      <c r="I360" s="130" t="s">
        <v>157</v>
      </c>
      <c r="J360" s="130" t="s">
        <v>158</v>
      </c>
      <c r="K360" s="130" t="s">
        <v>159</v>
      </c>
      <c r="L360" s="130" t="s">
        <v>160</v>
      </c>
      <c r="M360" s="130" t="s">
        <v>161</v>
      </c>
      <c r="N360" s="130" t="s">
        <v>162</v>
      </c>
      <c r="O360" s="130" t="s">
        <v>179</v>
      </c>
      <c r="P360" s="130" t="s">
        <v>165</v>
      </c>
      <c r="Q360" s="130" t="s">
        <v>166</v>
      </c>
      <c r="R360" s="130" t="s">
        <v>167</v>
      </c>
      <c r="S360" s="130" t="s">
        <v>168</v>
      </c>
      <c r="T360" s="130" t="s">
        <v>169</v>
      </c>
      <c r="U360" s="130" t="s">
        <v>156</v>
      </c>
      <c r="V360" s="130" t="s">
        <v>157</v>
      </c>
      <c r="W360" s="131" t="s">
        <v>170</v>
      </c>
      <c r="X360" s="130" t="s">
        <v>165</v>
      </c>
    </row>
    <row r="361" spans="1:24">
      <c r="B361" s="512" t="s">
        <v>174</v>
      </c>
      <c r="C361" s="512"/>
      <c r="D361" s="304">
        <f>SUMIF($B$5:$B$355,$B361,D$5:D$355)</f>
        <v>500</v>
      </c>
      <c r="E361" s="304">
        <f>SUMIF($B$5:$B$355,$B361,E$5:E$355)</f>
        <v>1500</v>
      </c>
      <c r="F361" s="304">
        <f t="shared" ref="E361:O363" si="2">SUMIF($B$5:$B$355,$B361,F$5:F$355)</f>
        <v>600</v>
      </c>
      <c r="G361" s="304">
        <f t="shared" si="2"/>
        <v>1550</v>
      </c>
      <c r="H361" s="304">
        <f t="shared" si="2"/>
        <v>1130</v>
      </c>
      <c r="I361" s="304">
        <f t="shared" si="2"/>
        <v>700</v>
      </c>
      <c r="J361" s="304">
        <f t="shared" si="2"/>
        <v>620</v>
      </c>
      <c r="K361" s="304">
        <f t="shared" si="2"/>
        <v>1010</v>
      </c>
      <c r="L361" s="304">
        <f t="shared" si="2"/>
        <v>1100</v>
      </c>
      <c r="M361" s="304">
        <f t="shared" si="2"/>
        <v>450</v>
      </c>
      <c r="N361" s="304">
        <f t="shared" si="2"/>
        <v>680</v>
      </c>
      <c r="O361" s="304">
        <f t="shared" si="2"/>
        <v>600</v>
      </c>
      <c r="P361" s="304">
        <f>SUMIF($B$5:$B$355,$B361,P$5:P$355)</f>
        <v>10440</v>
      </c>
      <c r="Q361" s="304">
        <f t="shared" ref="Q361:T369" si="3">SUMIF($B$5:$B$355,$B361,Q$5:Q$355)</f>
        <v>1550</v>
      </c>
      <c r="R361" s="304">
        <f t="shared" si="3"/>
        <v>900</v>
      </c>
      <c r="S361" s="304">
        <f t="shared" si="3"/>
        <v>600</v>
      </c>
      <c r="T361" s="304">
        <f t="shared" si="3"/>
        <v>1500</v>
      </c>
      <c r="U361" s="304">
        <f t="shared" ref="U361:X363" si="4">SUMIF($B$5:$B$355,$B361,U$5:U$355)</f>
        <v>430</v>
      </c>
      <c r="V361" s="304">
        <f>SUMIF($B$5:$B$355,$B361,V$5:V$355)</f>
        <v>600</v>
      </c>
      <c r="W361" s="304">
        <f>SUMIF($B$5:$B$355,$B361,W$5:W$355)</f>
        <v>3800</v>
      </c>
      <c r="X361" s="304">
        <f t="shared" si="4"/>
        <v>9380</v>
      </c>
    </row>
    <row r="362" spans="1:24">
      <c r="B362" s="512" t="s">
        <v>173</v>
      </c>
      <c r="C362" s="512"/>
      <c r="D362" s="304">
        <f>SUMIF($B$5:$B$355,$B362,D$5:D$355)</f>
        <v>1650</v>
      </c>
      <c r="E362" s="304">
        <f t="shared" si="2"/>
        <v>1350</v>
      </c>
      <c r="F362" s="304">
        <f t="shared" si="2"/>
        <v>1800</v>
      </c>
      <c r="G362" s="304">
        <f t="shared" si="2"/>
        <v>1450</v>
      </c>
      <c r="H362" s="304">
        <f t="shared" si="2"/>
        <v>1830</v>
      </c>
      <c r="I362" s="304">
        <f t="shared" si="2"/>
        <v>2400</v>
      </c>
      <c r="J362" s="304">
        <f t="shared" si="2"/>
        <v>2550</v>
      </c>
      <c r="K362" s="304">
        <f t="shared" si="2"/>
        <v>2250</v>
      </c>
      <c r="L362" s="304">
        <f t="shared" si="2"/>
        <v>2050</v>
      </c>
      <c r="M362" s="304">
        <f t="shared" si="2"/>
        <v>1250</v>
      </c>
      <c r="N362" s="304">
        <f t="shared" si="2"/>
        <v>1950</v>
      </c>
      <c r="O362" s="304">
        <f t="shared" si="2"/>
        <v>1650</v>
      </c>
      <c r="P362" s="304">
        <f>SUMIF($B$5:$B$355,$B362,P$5:P$355)</f>
        <v>22180</v>
      </c>
      <c r="Q362" s="304">
        <f t="shared" si="3"/>
        <v>2000</v>
      </c>
      <c r="R362" s="304">
        <f t="shared" si="3"/>
        <v>1800</v>
      </c>
      <c r="S362" s="304">
        <f t="shared" si="3"/>
        <v>1750</v>
      </c>
      <c r="T362" s="304">
        <f t="shared" si="3"/>
        <v>2050</v>
      </c>
      <c r="U362" s="304">
        <f t="shared" si="4"/>
        <v>1380</v>
      </c>
      <c r="V362" s="304">
        <f t="shared" si="4"/>
        <v>2050</v>
      </c>
      <c r="W362" s="304">
        <f t="shared" si="4"/>
        <v>10600</v>
      </c>
      <c r="X362" s="304">
        <f t="shared" si="4"/>
        <v>21630</v>
      </c>
    </row>
    <row r="363" spans="1:24">
      <c r="B363" s="512" t="s">
        <v>199</v>
      </c>
      <c r="C363" s="512"/>
      <c r="D363" s="304">
        <f>SUMIF($B$5:$B$355,$B363,D$5:D$355)</f>
        <v>1000</v>
      </c>
      <c r="E363" s="304">
        <f t="shared" si="2"/>
        <v>1250</v>
      </c>
      <c r="F363" s="304">
        <f t="shared" si="2"/>
        <v>1000</v>
      </c>
      <c r="G363" s="304">
        <f t="shared" si="2"/>
        <v>1050</v>
      </c>
      <c r="H363" s="304">
        <f t="shared" si="2"/>
        <v>2000</v>
      </c>
      <c r="I363" s="304">
        <f t="shared" si="2"/>
        <v>2020</v>
      </c>
      <c r="J363" s="304">
        <f t="shared" si="2"/>
        <v>1700</v>
      </c>
      <c r="K363" s="304">
        <f t="shared" si="2"/>
        <v>500</v>
      </c>
      <c r="L363" s="304">
        <f t="shared" si="2"/>
        <v>1450</v>
      </c>
      <c r="M363" s="304">
        <f t="shared" si="2"/>
        <v>200</v>
      </c>
      <c r="N363" s="304">
        <f t="shared" si="2"/>
        <v>100</v>
      </c>
      <c r="O363" s="304">
        <f t="shared" si="2"/>
        <v>0</v>
      </c>
      <c r="P363" s="304">
        <f>SUMIF($B$5:$B$355,$B363,P$5:P$355)</f>
        <v>12270</v>
      </c>
      <c r="Q363" s="304">
        <f t="shared" si="3"/>
        <v>1450</v>
      </c>
      <c r="R363" s="304">
        <f t="shared" si="3"/>
        <v>800</v>
      </c>
      <c r="S363" s="304">
        <f t="shared" si="3"/>
        <v>1600</v>
      </c>
      <c r="T363" s="304">
        <f t="shared" si="3"/>
        <v>2050</v>
      </c>
      <c r="U363" s="304">
        <f t="shared" si="4"/>
        <v>1400</v>
      </c>
      <c r="V363" s="304">
        <f t="shared" si="4"/>
        <v>1870</v>
      </c>
      <c r="W363" s="304">
        <f t="shared" si="4"/>
        <v>1450</v>
      </c>
      <c r="X363" s="304">
        <f t="shared" si="4"/>
        <v>10620</v>
      </c>
    </row>
    <row r="364" spans="1:24">
      <c r="B364" s="513"/>
      <c r="C364" s="305" t="s">
        <v>177</v>
      </c>
      <c r="D364" s="304">
        <f t="shared" ref="D364:P367" si="5">SUMIF($C$5:$C$355,$C364,D$5:D$355)</f>
        <v>0</v>
      </c>
      <c r="E364" s="304">
        <f t="shared" si="5"/>
        <v>0</v>
      </c>
      <c r="F364" s="304">
        <f t="shared" si="5"/>
        <v>0</v>
      </c>
      <c r="G364" s="304">
        <f t="shared" si="5"/>
        <v>0</v>
      </c>
      <c r="H364" s="304">
        <f t="shared" si="5"/>
        <v>200</v>
      </c>
      <c r="I364" s="304">
        <f t="shared" si="5"/>
        <v>350</v>
      </c>
      <c r="J364" s="304">
        <f t="shared" si="5"/>
        <v>0</v>
      </c>
      <c r="K364" s="304">
        <f t="shared" si="5"/>
        <v>0</v>
      </c>
      <c r="L364" s="304">
        <f t="shared" si="5"/>
        <v>100</v>
      </c>
      <c r="M364" s="304">
        <f t="shared" si="5"/>
        <v>0</v>
      </c>
      <c r="N364" s="304">
        <f t="shared" si="5"/>
        <v>0</v>
      </c>
      <c r="O364" s="304">
        <f t="shared" si="5"/>
        <v>0</v>
      </c>
      <c r="P364" s="304">
        <f>SUMIF($C$5:$C$355,$C364,P$5:P$355)</f>
        <v>650</v>
      </c>
      <c r="Q364" s="304">
        <f t="shared" ref="Q364:X367" si="6">SUMIF($C$5:$C$355,$C364,Q$5:Q$355)</f>
        <v>200</v>
      </c>
      <c r="R364" s="304">
        <f t="shared" si="6"/>
        <v>0</v>
      </c>
      <c r="S364" s="304">
        <f t="shared" si="6"/>
        <v>0</v>
      </c>
      <c r="T364" s="304">
        <f t="shared" si="6"/>
        <v>200</v>
      </c>
      <c r="U364" s="304">
        <f t="shared" si="6"/>
        <v>0</v>
      </c>
      <c r="V364" s="304">
        <f t="shared" si="6"/>
        <v>100</v>
      </c>
      <c r="W364" s="304">
        <f t="shared" si="6"/>
        <v>0</v>
      </c>
      <c r="X364" s="304">
        <f t="shared" si="6"/>
        <v>500</v>
      </c>
    </row>
    <row r="365" spans="1:24">
      <c r="B365" s="513"/>
      <c r="C365" s="305" t="s">
        <v>172</v>
      </c>
      <c r="D365" s="304">
        <f>SUMIF($C$5:$C$355,$C365,D$5:D$355)</f>
        <v>800</v>
      </c>
      <c r="E365" s="304">
        <f t="shared" si="5"/>
        <v>600</v>
      </c>
      <c r="F365" s="304">
        <f t="shared" si="5"/>
        <v>900</v>
      </c>
      <c r="G365" s="304">
        <f t="shared" si="5"/>
        <v>500</v>
      </c>
      <c r="H365" s="304">
        <f t="shared" si="5"/>
        <v>1700</v>
      </c>
      <c r="I365" s="304">
        <f t="shared" si="5"/>
        <v>1250</v>
      </c>
      <c r="J365" s="304">
        <f t="shared" si="5"/>
        <v>1100</v>
      </c>
      <c r="K365" s="304">
        <f t="shared" si="5"/>
        <v>500</v>
      </c>
      <c r="L365" s="304">
        <f t="shared" si="5"/>
        <v>700</v>
      </c>
      <c r="M365" s="304">
        <f t="shared" si="5"/>
        <v>200</v>
      </c>
      <c r="N365" s="304">
        <f t="shared" si="5"/>
        <v>0</v>
      </c>
      <c r="O365" s="304">
        <f t="shared" si="5"/>
        <v>0</v>
      </c>
      <c r="P365" s="304">
        <f t="shared" si="5"/>
        <v>8250</v>
      </c>
      <c r="Q365" s="304">
        <f t="shared" ref="Q365:S365" si="7">SUMIF($C$5:$C$355,$C365,Q$5:Q$355)</f>
        <v>850</v>
      </c>
      <c r="R365" s="304">
        <f t="shared" si="7"/>
        <v>600</v>
      </c>
      <c r="S365" s="304">
        <f t="shared" si="7"/>
        <v>1400</v>
      </c>
      <c r="T365" s="304">
        <f t="shared" si="6"/>
        <v>1150</v>
      </c>
      <c r="U365" s="304">
        <f t="shared" si="6"/>
        <v>1400</v>
      </c>
      <c r="V365" s="304">
        <f t="shared" si="6"/>
        <v>1220</v>
      </c>
      <c r="W365" s="304">
        <f t="shared" si="6"/>
        <v>1100</v>
      </c>
      <c r="X365" s="304">
        <f t="shared" si="6"/>
        <v>7720</v>
      </c>
    </row>
    <row r="366" spans="1:24">
      <c r="B366" s="513"/>
      <c r="C366" s="305" t="s">
        <v>176</v>
      </c>
      <c r="D366" s="304">
        <f t="shared" si="5"/>
        <v>0</v>
      </c>
      <c r="E366" s="304">
        <f t="shared" si="5"/>
        <v>0</v>
      </c>
      <c r="F366" s="304">
        <f t="shared" si="5"/>
        <v>0</v>
      </c>
      <c r="G366" s="304">
        <f t="shared" si="5"/>
        <v>150</v>
      </c>
      <c r="H366" s="304">
        <f t="shared" si="5"/>
        <v>0</v>
      </c>
      <c r="I366" s="304">
        <f t="shared" si="5"/>
        <v>0</v>
      </c>
      <c r="J366" s="304">
        <f t="shared" si="5"/>
        <v>0</v>
      </c>
      <c r="K366" s="304">
        <f t="shared" si="5"/>
        <v>0</v>
      </c>
      <c r="L366" s="304">
        <f t="shared" si="5"/>
        <v>150</v>
      </c>
      <c r="M366" s="304">
        <f t="shared" si="5"/>
        <v>0</v>
      </c>
      <c r="N366" s="304">
        <f t="shared" si="5"/>
        <v>0</v>
      </c>
      <c r="O366" s="304">
        <f t="shared" si="5"/>
        <v>0</v>
      </c>
      <c r="P366" s="304">
        <f>SUMIF($C$5:$C$355,$C366,P$5:P$355)</f>
        <v>300</v>
      </c>
      <c r="Q366" s="304">
        <f t="shared" si="6"/>
        <v>0</v>
      </c>
      <c r="R366" s="304">
        <f t="shared" si="6"/>
        <v>0</v>
      </c>
      <c r="S366" s="304">
        <f t="shared" si="6"/>
        <v>0</v>
      </c>
      <c r="T366" s="304">
        <f t="shared" si="6"/>
        <v>200</v>
      </c>
      <c r="U366" s="304">
        <f t="shared" si="6"/>
        <v>0</v>
      </c>
      <c r="V366" s="304">
        <f t="shared" si="6"/>
        <v>0</v>
      </c>
      <c r="W366" s="304">
        <f t="shared" si="6"/>
        <v>0</v>
      </c>
      <c r="X366" s="304">
        <f t="shared" si="6"/>
        <v>200</v>
      </c>
    </row>
    <row r="367" spans="1:24">
      <c r="B367" s="513"/>
      <c r="C367" s="305" t="s">
        <v>171</v>
      </c>
      <c r="D367" s="304">
        <f>SUMIF($C$5:$C$355,$C367,D$5:D$355)</f>
        <v>200</v>
      </c>
      <c r="E367" s="304">
        <f t="shared" si="5"/>
        <v>650</v>
      </c>
      <c r="F367" s="304">
        <f t="shared" si="5"/>
        <v>100</v>
      </c>
      <c r="G367" s="304">
        <f t="shared" si="5"/>
        <v>400</v>
      </c>
      <c r="H367" s="304">
        <f t="shared" si="5"/>
        <v>100</v>
      </c>
      <c r="I367" s="304">
        <f t="shared" si="5"/>
        <v>420</v>
      </c>
      <c r="J367" s="304">
        <f t="shared" si="5"/>
        <v>600</v>
      </c>
      <c r="K367" s="304">
        <f t="shared" si="5"/>
        <v>0</v>
      </c>
      <c r="L367" s="304">
        <f t="shared" si="5"/>
        <v>500</v>
      </c>
      <c r="M367" s="304">
        <f t="shared" si="5"/>
        <v>0</v>
      </c>
      <c r="N367" s="304">
        <f t="shared" si="5"/>
        <v>100</v>
      </c>
      <c r="O367" s="304">
        <f t="shared" si="5"/>
        <v>0</v>
      </c>
      <c r="P367" s="304">
        <f>SUMIF($C$5:$C$355,$C367,P$5:P$355)</f>
        <v>3070</v>
      </c>
      <c r="Q367" s="304">
        <f t="shared" si="6"/>
        <v>400</v>
      </c>
      <c r="R367" s="304">
        <f t="shared" si="6"/>
        <v>200</v>
      </c>
      <c r="S367" s="304">
        <f t="shared" si="6"/>
        <v>200</v>
      </c>
      <c r="T367" s="304">
        <f t="shared" si="6"/>
        <v>500</v>
      </c>
      <c r="U367" s="304">
        <f t="shared" si="6"/>
        <v>0</v>
      </c>
      <c r="V367" s="304">
        <f t="shared" si="6"/>
        <v>550</v>
      </c>
      <c r="W367" s="304">
        <f t="shared" si="6"/>
        <v>400</v>
      </c>
      <c r="X367" s="304">
        <f t="shared" si="6"/>
        <v>2250</v>
      </c>
    </row>
    <row r="368" spans="1:24">
      <c r="B368" s="512" t="s">
        <v>253</v>
      </c>
      <c r="C368" s="512"/>
      <c r="D368" s="304">
        <f t="shared" ref="D368:P369" si="8">SUMIF($B$5:$B$355,$B368,D$5:D$355)</f>
        <v>0</v>
      </c>
      <c r="E368" s="304">
        <f t="shared" si="8"/>
        <v>0</v>
      </c>
      <c r="F368" s="304">
        <f t="shared" si="8"/>
        <v>0</v>
      </c>
      <c r="G368" s="304">
        <f t="shared" si="8"/>
        <v>1609</v>
      </c>
      <c r="H368" s="304">
        <f t="shared" si="8"/>
        <v>0</v>
      </c>
      <c r="I368" s="304">
        <f t="shared" si="8"/>
        <v>167.2</v>
      </c>
      <c r="J368" s="304">
        <f t="shared" si="8"/>
        <v>168.7</v>
      </c>
      <c r="K368" s="304">
        <f t="shared" si="8"/>
        <v>38</v>
      </c>
      <c r="L368" s="304">
        <f t="shared" si="8"/>
        <v>208</v>
      </c>
      <c r="M368" s="304">
        <f t="shared" si="8"/>
        <v>207.6</v>
      </c>
      <c r="N368" s="304">
        <f t="shared" si="8"/>
        <v>24.9</v>
      </c>
      <c r="O368" s="304">
        <f t="shared" si="8"/>
        <v>0</v>
      </c>
      <c r="P368" s="304">
        <f t="shared" si="8"/>
        <v>2241.5</v>
      </c>
      <c r="Q368" s="304">
        <f t="shared" si="3"/>
        <v>0</v>
      </c>
      <c r="R368" s="304">
        <f t="shared" si="3"/>
        <v>1089.3</v>
      </c>
      <c r="S368" s="304">
        <f t="shared" si="3"/>
        <v>0</v>
      </c>
      <c r="T368" s="304">
        <f t="shared" si="3"/>
        <v>0</v>
      </c>
      <c r="U368" s="306">
        <f t="shared" ref="U368:X369" si="9">SUMIF($B$5:$B$355,$B368,U$5:U$355)</f>
        <v>0</v>
      </c>
      <c r="V368" s="304">
        <f t="shared" si="9"/>
        <v>0</v>
      </c>
      <c r="W368" s="304">
        <f t="shared" si="9"/>
        <v>1000</v>
      </c>
      <c r="X368" s="304">
        <f t="shared" si="9"/>
        <v>2589.3000000000002</v>
      </c>
    </row>
    <row r="369" spans="2:24">
      <c r="B369" s="512" t="s">
        <v>175</v>
      </c>
      <c r="C369" s="512"/>
      <c r="D369" s="304">
        <f t="shared" si="8"/>
        <v>0</v>
      </c>
      <c r="E369" s="304">
        <f t="shared" si="8"/>
        <v>0</v>
      </c>
      <c r="F369" s="304">
        <f t="shared" si="8"/>
        <v>0</v>
      </c>
      <c r="G369" s="304">
        <f t="shared" si="8"/>
        <v>0</v>
      </c>
      <c r="H369" s="304">
        <f t="shared" si="8"/>
        <v>0</v>
      </c>
      <c r="I369" s="304">
        <f t="shared" si="8"/>
        <v>0</v>
      </c>
      <c r="J369" s="304">
        <f t="shared" si="8"/>
        <v>0</v>
      </c>
      <c r="K369" s="304">
        <f t="shared" si="8"/>
        <v>0</v>
      </c>
      <c r="L369" s="304">
        <f t="shared" si="8"/>
        <v>0</v>
      </c>
      <c r="M369" s="304">
        <f t="shared" si="8"/>
        <v>0</v>
      </c>
      <c r="N369" s="304">
        <f t="shared" si="8"/>
        <v>0</v>
      </c>
      <c r="O369" s="304">
        <f t="shared" si="8"/>
        <v>0</v>
      </c>
      <c r="P369" s="304">
        <f>SUMIF($B$5:$B$355,$B369,P$5:P$355)</f>
        <v>0</v>
      </c>
      <c r="Q369" s="304">
        <f t="shared" si="3"/>
        <v>0</v>
      </c>
      <c r="R369" s="304">
        <f t="shared" si="3"/>
        <v>0</v>
      </c>
      <c r="S369" s="304">
        <f t="shared" si="3"/>
        <v>0</v>
      </c>
      <c r="T369" s="304">
        <f t="shared" si="3"/>
        <v>0</v>
      </c>
      <c r="U369" s="304">
        <f t="shared" si="9"/>
        <v>0</v>
      </c>
      <c r="V369" s="304">
        <f t="shared" si="9"/>
        <v>0</v>
      </c>
      <c r="W369" s="304">
        <f t="shared" si="9"/>
        <v>3661</v>
      </c>
      <c r="X369" s="304">
        <f t="shared" si="9"/>
        <v>3661</v>
      </c>
    </row>
    <row r="373" spans="2:24">
      <c r="X373" s="396"/>
    </row>
    <row r="374" spans="2:24">
      <c r="X374" s="396"/>
    </row>
    <row r="375" spans="2:24">
      <c r="X375" s="396"/>
    </row>
    <row r="376" spans="2:24">
      <c r="P376" s="396"/>
      <c r="X376" s="396"/>
    </row>
    <row r="377" spans="2:24">
      <c r="P377" s="396"/>
      <c r="X377" s="396"/>
    </row>
    <row r="378" spans="2:24">
      <c r="P378" s="396"/>
      <c r="X378" s="396"/>
    </row>
    <row r="379" spans="2:24">
      <c r="P379" s="396"/>
      <c r="X379" s="396"/>
    </row>
    <row r="380" spans="2:24">
      <c r="P380" s="396"/>
      <c r="X380" s="396"/>
    </row>
    <row r="381" spans="2:24">
      <c r="P381" s="396"/>
      <c r="X381" s="396"/>
    </row>
    <row r="382" spans="2:24">
      <c r="P382" s="396"/>
      <c r="X382" s="396"/>
    </row>
    <row r="383" spans="2:24">
      <c r="P383" s="396"/>
      <c r="X383" s="396"/>
    </row>
    <row r="384" spans="2:24">
      <c r="P384" s="396"/>
      <c r="X384" s="396"/>
    </row>
    <row r="385" spans="16:16">
      <c r="P385" s="396"/>
    </row>
    <row r="386" spans="16:16">
      <c r="P386" s="396"/>
    </row>
    <row r="387" spans="16:16">
      <c r="P387" s="396"/>
    </row>
    <row r="388" spans="16:16">
      <c r="P388" s="396"/>
    </row>
    <row r="389" spans="16:16">
      <c r="P389" s="396">
        <f t="shared" ref="P389" si="10">SUM(D371:O371)</f>
        <v>0</v>
      </c>
    </row>
  </sheetData>
  <dataConsolidate/>
  <mergeCells count="285">
    <mergeCell ref="A356:X356"/>
    <mergeCell ref="W2:X2"/>
    <mergeCell ref="A3:A4"/>
    <mergeCell ref="D3:P3"/>
    <mergeCell ref="Q3:X3"/>
    <mergeCell ref="A149:A157"/>
    <mergeCell ref="A167:A175"/>
    <mergeCell ref="A104:A112"/>
    <mergeCell ref="A131:A139"/>
    <mergeCell ref="A86:A94"/>
    <mergeCell ref="A68:A76"/>
    <mergeCell ref="A41:A49"/>
    <mergeCell ref="B41:C41"/>
    <mergeCell ref="B42:C42"/>
    <mergeCell ref="B43:C43"/>
    <mergeCell ref="B44:B47"/>
    <mergeCell ref="B48:C48"/>
    <mergeCell ref="B49:C49"/>
    <mergeCell ref="A32:A40"/>
    <mergeCell ref="B32:C32"/>
    <mergeCell ref="B33:C33"/>
    <mergeCell ref="B34:C34"/>
    <mergeCell ref="B35:B38"/>
    <mergeCell ref="B39:C39"/>
    <mergeCell ref="A275:A283"/>
    <mergeCell ref="B275:C275"/>
    <mergeCell ref="B276:C276"/>
    <mergeCell ref="B277:C277"/>
    <mergeCell ref="B278:B281"/>
    <mergeCell ref="B282:C282"/>
    <mergeCell ref="B283:C283"/>
    <mergeCell ref="B301:C301"/>
    <mergeCell ref="A302:A310"/>
    <mergeCell ref="B300:C300"/>
    <mergeCell ref="A293:A301"/>
    <mergeCell ref="A311:A319"/>
    <mergeCell ref="B311:C311"/>
    <mergeCell ref="B312:C312"/>
    <mergeCell ref="B313:C313"/>
    <mergeCell ref="B314:B317"/>
    <mergeCell ref="B318:C318"/>
    <mergeCell ref="B319:C319"/>
    <mergeCell ref="A284:A292"/>
    <mergeCell ref="B284:C284"/>
    <mergeCell ref="B285:C285"/>
    <mergeCell ref="B286:C286"/>
    <mergeCell ref="B287:B290"/>
    <mergeCell ref="B291:C291"/>
    <mergeCell ref="B292:C292"/>
    <mergeCell ref="B302:C302"/>
    <mergeCell ref="B303:C303"/>
    <mergeCell ref="B304:C304"/>
    <mergeCell ref="B305:B308"/>
    <mergeCell ref="B309:C309"/>
    <mergeCell ref="B310:C310"/>
    <mergeCell ref="B293:C293"/>
    <mergeCell ref="B294:C294"/>
    <mergeCell ref="B295:C295"/>
    <mergeCell ref="B296:B299"/>
    <mergeCell ref="B354:C354"/>
    <mergeCell ref="B355:C355"/>
    <mergeCell ref="B347:C347"/>
    <mergeCell ref="B348:C348"/>
    <mergeCell ref="B349:C349"/>
    <mergeCell ref="B350:B353"/>
    <mergeCell ref="A347:A355"/>
    <mergeCell ref="A320:A328"/>
    <mergeCell ref="B320:C320"/>
    <mergeCell ref="B321:C321"/>
    <mergeCell ref="B322:C322"/>
    <mergeCell ref="B323:B326"/>
    <mergeCell ref="B327:C327"/>
    <mergeCell ref="B328:C328"/>
    <mergeCell ref="A329:A337"/>
    <mergeCell ref="B329:C329"/>
    <mergeCell ref="B330:C330"/>
    <mergeCell ref="B331:C331"/>
    <mergeCell ref="B332:B335"/>
    <mergeCell ref="B336:C336"/>
    <mergeCell ref="B337:C337"/>
    <mergeCell ref="A338:A346"/>
    <mergeCell ref="B338:C338"/>
    <mergeCell ref="B339:C339"/>
    <mergeCell ref="A248:A256"/>
    <mergeCell ref="B248:C248"/>
    <mergeCell ref="B249:C249"/>
    <mergeCell ref="B250:C250"/>
    <mergeCell ref="B251:B254"/>
    <mergeCell ref="B255:C255"/>
    <mergeCell ref="B256:C256"/>
    <mergeCell ref="A239:A247"/>
    <mergeCell ref="B239:C239"/>
    <mergeCell ref="B240:C240"/>
    <mergeCell ref="B241:C241"/>
    <mergeCell ref="B242:B245"/>
    <mergeCell ref="B246:C246"/>
    <mergeCell ref="B247:C247"/>
    <mergeCell ref="B265:C265"/>
    <mergeCell ref="A266:A274"/>
    <mergeCell ref="B266:C266"/>
    <mergeCell ref="B267:C267"/>
    <mergeCell ref="B268:C268"/>
    <mergeCell ref="B269:B272"/>
    <mergeCell ref="B273:C273"/>
    <mergeCell ref="B274:C274"/>
    <mergeCell ref="B257:C257"/>
    <mergeCell ref="B258:C258"/>
    <mergeCell ref="B259:C259"/>
    <mergeCell ref="B260:B263"/>
    <mergeCell ref="B264:C264"/>
    <mergeCell ref="A257:A265"/>
    <mergeCell ref="A194:A202"/>
    <mergeCell ref="B194:C194"/>
    <mergeCell ref="B195:C195"/>
    <mergeCell ref="B196:C196"/>
    <mergeCell ref="B197:B200"/>
    <mergeCell ref="B201:C201"/>
    <mergeCell ref="B202:C202"/>
    <mergeCell ref="A221:A229"/>
    <mergeCell ref="B221:C221"/>
    <mergeCell ref="B222:C222"/>
    <mergeCell ref="B223:C223"/>
    <mergeCell ref="B224:B227"/>
    <mergeCell ref="B228:C228"/>
    <mergeCell ref="B229:C229"/>
    <mergeCell ref="B210:C210"/>
    <mergeCell ref="A203:A211"/>
    <mergeCell ref="B69:C69"/>
    <mergeCell ref="B70:C70"/>
    <mergeCell ref="B71:B74"/>
    <mergeCell ref="B75:C75"/>
    <mergeCell ref="B40:C40"/>
    <mergeCell ref="B58:C58"/>
    <mergeCell ref="A59:A67"/>
    <mergeCell ref="B59:C59"/>
    <mergeCell ref="B60:C60"/>
    <mergeCell ref="B61:C61"/>
    <mergeCell ref="B62:B65"/>
    <mergeCell ref="B66:C66"/>
    <mergeCell ref="B67:C67"/>
    <mergeCell ref="B50:C50"/>
    <mergeCell ref="B51:C51"/>
    <mergeCell ref="B52:C52"/>
    <mergeCell ref="B53:B56"/>
    <mergeCell ref="B57:C57"/>
    <mergeCell ref="A50:A58"/>
    <mergeCell ref="B68:C68"/>
    <mergeCell ref="B86:C86"/>
    <mergeCell ref="B87:C87"/>
    <mergeCell ref="B88:C88"/>
    <mergeCell ref="B89:B92"/>
    <mergeCell ref="B93:C93"/>
    <mergeCell ref="B76:C76"/>
    <mergeCell ref="A77:A85"/>
    <mergeCell ref="B77:C77"/>
    <mergeCell ref="B78:C78"/>
    <mergeCell ref="B79:C79"/>
    <mergeCell ref="B80:B83"/>
    <mergeCell ref="B84:C84"/>
    <mergeCell ref="B85:C85"/>
    <mergeCell ref="B94:C94"/>
    <mergeCell ref="A95:A103"/>
    <mergeCell ref="B95:C95"/>
    <mergeCell ref="B96:C96"/>
    <mergeCell ref="B97:C97"/>
    <mergeCell ref="B98:B101"/>
    <mergeCell ref="B102:C102"/>
    <mergeCell ref="B103:C103"/>
    <mergeCell ref="A122:A130"/>
    <mergeCell ref="B122:C122"/>
    <mergeCell ref="B123:C123"/>
    <mergeCell ref="B124:C124"/>
    <mergeCell ref="B125:B128"/>
    <mergeCell ref="B129:C129"/>
    <mergeCell ref="B130:C130"/>
    <mergeCell ref="B104:C104"/>
    <mergeCell ref="B105:C105"/>
    <mergeCell ref="B106:C106"/>
    <mergeCell ref="B107:B110"/>
    <mergeCell ref="B111:C111"/>
    <mergeCell ref="A113:A121"/>
    <mergeCell ref="B113:C113"/>
    <mergeCell ref="B114:C114"/>
    <mergeCell ref="A14:A22"/>
    <mergeCell ref="B14:C14"/>
    <mergeCell ref="B15:C15"/>
    <mergeCell ref="B16:C16"/>
    <mergeCell ref="B17:B20"/>
    <mergeCell ref="B21:C21"/>
    <mergeCell ref="B22:C22"/>
    <mergeCell ref="A23:A31"/>
    <mergeCell ref="A5:A13"/>
    <mergeCell ref="B5:C5"/>
    <mergeCell ref="B6:C6"/>
    <mergeCell ref="B7:C7"/>
    <mergeCell ref="B8:B11"/>
    <mergeCell ref="B12:C12"/>
    <mergeCell ref="B13:C13"/>
    <mergeCell ref="B340:C340"/>
    <mergeCell ref="B341:B344"/>
    <mergeCell ref="B345:C345"/>
    <mergeCell ref="B346:C346"/>
    <mergeCell ref="B160:C160"/>
    <mergeCell ref="B161:B164"/>
    <mergeCell ref="B165:C165"/>
    <mergeCell ref="B166:C166"/>
    <mergeCell ref="B175:C175"/>
    <mergeCell ref="B233:B236"/>
    <mergeCell ref="B185:C185"/>
    <mergeCell ref="B186:C186"/>
    <mergeCell ref="B187:C187"/>
    <mergeCell ref="B188:B191"/>
    <mergeCell ref="B192:C192"/>
    <mergeCell ref="B193:C193"/>
    <mergeCell ref="B211:C211"/>
    <mergeCell ref="B212:C212"/>
    <mergeCell ref="B213:C213"/>
    <mergeCell ref="B214:C214"/>
    <mergeCell ref="B215:B218"/>
    <mergeCell ref="B219:C219"/>
    <mergeCell ref="B220:C220"/>
    <mergeCell ref="B203:C203"/>
    <mergeCell ref="A176:A184"/>
    <mergeCell ref="B176:C176"/>
    <mergeCell ref="B177:C177"/>
    <mergeCell ref="B178:C178"/>
    <mergeCell ref="B179:B182"/>
    <mergeCell ref="A158:A166"/>
    <mergeCell ref="B158:C158"/>
    <mergeCell ref="B159:C159"/>
    <mergeCell ref="A230:A238"/>
    <mergeCell ref="B230:C230"/>
    <mergeCell ref="B231:C231"/>
    <mergeCell ref="B232:C232"/>
    <mergeCell ref="B167:C167"/>
    <mergeCell ref="B168:C168"/>
    <mergeCell ref="B169:C169"/>
    <mergeCell ref="B170:B173"/>
    <mergeCell ref="B174:C174"/>
    <mergeCell ref="B237:C237"/>
    <mergeCell ref="B238:C238"/>
    <mergeCell ref="A185:A193"/>
    <mergeCell ref="A212:A220"/>
    <mergeCell ref="B204:C204"/>
    <mergeCell ref="B205:C205"/>
    <mergeCell ref="B206:B209"/>
    <mergeCell ref="B115:C115"/>
    <mergeCell ref="B116:B119"/>
    <mergeCell ref="B120:C120"/>
    <mergeCell ref="B121:C121"/>
    <mergeCell ref="A140:A148"/>
    <mergeCell ref="B140:C140"/>
    <mergeCell ref="B141:C141"/>
    <mergeCell ref="B142:C142"/>
    <mergeCell ref="B143:B146"/>
    <mergeCell ref="B147:C147"/>
    <mergeCell ref="B148:C148"/>
    <mergeCell ref="B133:C133"/>
    <mergeCell ref="B134:B137"/>
    <mergeCell ref="B138:C138"/>
    <mergeCell ref="B139:C139"/>
    <mergeCell ref="B3:C4"/>
    <mergeCell ref="B369:C369"/>
    <mergeCell ref="B361:C361"/>
    <mergeCell ref="B362:C362"/>
    <mergeCell ref="B363:C363"/>
    <mergeCell ref="B364:B367"/>
    <mergeCell ref="B368:C368"/>
    <mergeCell ref="B31:C31"/>
    <mergeCell ref="B149:C149"/>
    <mergeCell ref="B150:C150"/>
    <mergeCell ref="B151:C151"/>
    <mergeCell ref="B152:B155"/>
    <mergeCell ref="B156:C156"/>
    <mergeCell ref="B112:C112"/>
    <mergeCell ref="B23:C23"/>
    <mergeCell ref="B24:C24"/>
    <mergeCell ref="B25:C25"/>
    <mergeCell ref="B26:B29"/>
    <mergeCell ref="B30:C30"/>
    <mergeCell ref="B157:C157"/>
    <mergeCell ref="B131:C131"/>
    <mergeCell ref="B132:C132"/>
    <mergeCell ref="B183:C183"/>
    <mergeCell ref="B184:C184"/>
  </mergeCells>
  <phoneticPr fontId="2"/>
  <printOptions horizontalCentered="1"/>
  <pageMargins left="0.19685039370078741" right="0.19685039370078741" top="0.39370078740157483" bottom="0.19685039370078741" header="0.51181102362204722" footer="0.51181102362204722"/>
  <pageSetup paperSize="9" scale="44" firstPageNumber="10" fitToHeight="0" orientation="landscape" cellComments="asDisplayed" useFirstPageNumber="1" r:id="rId1"/>
  <headerFooter alignWithMargins="0"/>
  <rowBreaks count="7" manualBreakCount="7">
    <brk id="49" max="23" man="1"/>
    <brk id="94" max="23" man="1"/>
    <brk id="139" max="23" man="1"/>
    <brk id="184" max="23" man="1"/>
    <brk id="229" max="23" man="1"/>
    <brk id="274" max="23" man="1"/>
    <brk id="319" max="23"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X230"/>
  <sheetViews>
    <sheetView showGridLines="0" showZeros="0" view="pageBreakPreview" zoomScale="68" zoomScaleNormal="70" zoomScaleSheetLayoutView="68" workbookViewId="0">
      <pane xSplit="3" ySplit="4" topLeftCell="L35" activePane="bottomRight" state="frozen"/>
      <selection pane="topRight"/>
      <selection pane="bottomLeft"/>
      <selection pane="bottomRight" activeCell="AA50" sqref="AA50"/>
    </sheetView>
  </sheetViews>
  <sheetFormatPr defaultRowHeight="17.25"/>
  <cols>
    <col min="1" max="1" width="14.625" style="108" customWidth="1"/>
    <col min="2" max="2" width="12.125" style="108" customWidth="1"/>
    <col min="3" max="3" width="7.75" style="108" bestFit="1" customWidth="1"/>
    <col min="4" max="24" width="14.125" style="108" customWidth="1"/>
    <col min="25" max="16384" width="9" style="108"/>
  </cols>
  <sheetData>
    <row r="1" spans="1:24" ht="18.75" customHeight="1">
      <c r="A1" s="119"/>
      <c r="D1" s="125"/>
      <c r="E1" s="125"/>
      <c r="F1" s="125"/>
      <c r="G1" s="125"/>
      <c r="H1" s="125"/>
      <c r="I1" s="125"/>
      <c r="J1" s="125"/>
      <c r="K1" s="125"/>
      <c r="L1" s="125"/>
      <c r="M1" s="125"/>
      <c r="N1" s="125"/>
      <c r="O1" s="125"/>
      <c r="P1" s="125"/>
      <c r="Q1" s="125"/>
      <c r="R1" s="125"/>
      <c r="S1" s="125"/>
      <c r="T1" s="125"/>
      <c r="U1" s="125"/>
      <c r="V1" s="125"/>
      <c r="W1" s="125"/>
      <c r="X1" s="125"/>
    </row>
    <row r="2" spans="1:24" ht="17.25" customHeight="1">
      <c r="A2" s="160" t="s">
        <v>2</v>
      </c>
      <c r="D2" s="161"/>
      <c r="E2" s="161"/>
      <c r="F2" s="161"/>
      <c r="G2" s="161"/>
      <c r="H2" s="161"/>
      <c r="I2" s="161"/>
      <c r="J2" s="161"/>
      <c r="K2" s="161"/>
      <c r="L2" s="161"/>
      <c r="M2" s="161"/>
      <c r="N2" s="161"/>
      <c r="O2" s="161"/>
      <c r="P2" s="161"/>
      <c r="Q2" s="161"/>
      <c r="R2" s="161"/>
      <c r="S2" s="161"/>
      <c r="T2" s="161"/>
      <c r="U2" s="162"/>
      <c r="V2" s="161"/>
      <c r="W2" s="541" t="s">
        <v>150</v>
      </c>
      <c r="X2" s="541"/>
    </row>
    <row r="3" spans="1:24" ht="17.25" customHeight="1">
      <c r="A3" s="551" t="s">
        <v>7</v>
      </c>
      <c r="B3" s="508" t="s">
        <v>257</v>
      </c>
      <c r="C3" s="509"/>
      <c r="D3" s="544" t="s">
        <v>273</v>
      </c>
      <c r="E3" s="545"/>
      <c r="F3" s="545"/>
      <c r="G3" s="545"/>
      <c r="H3" s="545"/>
      <c r="I3" s="545"/>
      <c r="J3" s="545"/>
      <c r="K3" s="545"/>
      <c r="L3" s="545"/>
      <c r="M3" s="545"/>
      <c r="N3" s="545"/>
      <c r="O3" s="545"/>
      <c r="P3" s="546"/>
      <c r="Q3" s="544" t="s">
        <v>274</v>
      </c>
      <c r="R3" s="545"/>
      <c r="S3" s="545"/>
      <c r="T3" s="545"/>
      <c r="U3" s="545"/>
      <c r="V3" s="545"/>
      <c r="W3" s="545"/>
      <c r="X3" s="546"/>
    </row>
    <row r="4" spans="1:24" ht="34.5" customHeight="1">
      <c r="A4" s="543"/>
      <c r="B4" s="510"/>
      <c r="C4" s="511"/>
      <c r="D4" s="402" t="s">
        <v>180</v>
      </c>
      <c r="E4" s="110" t="s">
        <v>152</v>
      </c>
      <c r="F4" s="110" t="s">
        <v>181</v>
      </c>
      <c r="G4" s="110" t="s">
        <v>182</v>
      </c>
      <c r="H4" s="110" t="s">
        <v>184</v>
      </c>
      <c r="I4" s="111" t="s">
        <v>185</v>
      </c>
      <c r="J4" s="110" t="s">
        <v>186</v>
      </c>
      <c r="K4" s="110" t="s">
        <v>187</v>
      </c>
      <c r="L4" s="110" t="s">
        <v>188</v>
      </c>
      <c r="M4" s="110" t="s">
        <v>189</v>
      </c>
      <c r="N4" s="110" t="s">
        <v>190</v>
      </c>
      <c r="O4" s="403" t="s">
        <v>163</v>
      </c>
      <c r="P4" s="112" t="s">
        <v>165</v>
      </c>
      <c r="Q4" s="402" t="s">
        <v>191</v>
      </c>
      <c r="R4" s="110" t="s">
        <v>192</v>
      </c>
      <c r="S4" s="110" t="s">
        <v>154</v>
      </c>
      <c r="T4" s="110" t="s">
        <v>193</v>
      </c>
      <c r="U4" s="110" t="s">
        <v>183</v>
      </c>
      <c r="V4" s="148" t="s">
        <v>185</v>
      </c>
      <c r="W4" s="163" t="s">
        <v>194</v>
      </c>
      <c r="X4" s="112" t="s">
        <v>165</v>
      </c>
    </row>
    <row r="5" spans="1:24" ht="24" customHeight="1">
      <c r="A5" s="523" t="s">
        <v>230</v>
      </c>
      <c r="B5" s="516" t="s">
        <v>174</v>
      </c>
      <c r="C5" s="517"/>
      <c r="D5" s="115">
        <v>0</v>
      </c>
      <c r="E5" s="116">
        <v>0</v>
      </c>
      <c r="F5" s="116">
        <v>100</v>
      </c>
      <c r="G5" s="116">
        <v>0</v>
      </c>
      <c r="H5" s="116">
        <v>0</v>
      </c>
      <c r="I5" s="150">
        <v>0</v>
      </c>
      <c r="J5" s="116">
        <v>0</v>
      </c>
      <c r="K5" s="116">
        <v>0</v>
      </c>
      <c r="L5" s="116">
        <v>100</v>
      </c>
      <c r="M5" s="116">
        <v>0</v>
      </c>
      <c r="N5" s="116">
        <v>100</v>
      </c>
      <c r="O5" s="117">
        <v>0</v>
      </c>
      <c r="P5" s="294">
        <v>300</v>
      </c>
      <c r="Q5" s="115">
        <v>0</v>
      </c>
      <c r="R5" s="116">
        <v>0</v>
      </c>
      <c r="S5" s="116">
        <v>100</v>
      </c>
      <c r="T5" s="116">
        <v>0</v>
      </c>
      <c r="U5" s="116">
        <v>0</v>
      </c>
      <c r="V5" s="144">
        <v>0</v>
      </c>
      <c r="W5" s="118">
        <v>200</v>
      </c>
      <c r="X5" s="294">
        <v>300</v>
      </c>
    </row>
    <row r="6" spans="1:24" ht="24" customHeight="1">
      <c r="A6" s="524"/>
      <c r="B6" s="518" t="s">
        <v>173</v>
      </c>
      <c r="C6" s="519"/>
      <c r="D6" s="226">
        <v>0</v>
      </c>
      <c r="E6" s="227">
        <v>0</v>
      </c>
      <c r="F6" s="227">
        <v>0</v>
      </c>
      <c r="G6" s="227">
        <v>100</v>
      </c>
      <c r="H6" s="227">
        <v>0</v>
      </c>
      <c r="I6" s="228">
        <v>0</v>
      </c>
      <c r="J6" s="227">
        <v>100</v>
      </c>
      <c r="K6" s="227">
        <v>0</v>
      </c>
      <c r="L6" s="227">
        <v>0</v>
      </c>
      <c r="M6" s="227">
        <v>100</v>
      </c>
      <c r="N6" s="227">
        <v>0</v>
      </c>
      <c r="O6" s="229">
        <v>0</v>
      </c>
      <c r="P6" s="295">
        <v>300</v>
      </c>
      <c r="Q6" s="226">
        <v>0</v>
      </c>
      <c r="R6" s="227">
        <v>0</v>
      </c>
      <c r="S6" s="227">
        <v>0</v>
      </c>
      <c r="T6" s="227">
        <v>100</v>
      </c>
      <c r="U6" s="227">
        <v>0</v>
      </c>
      <c r="V6" s="227">
        <v>0</v>
      </c>
      <c r="W6" s="230">
        <v>200</v>
      </c>
      <c r="X6" s="295">
        <v>300</v>
      </c>
    </row>
    <row r="7" spans="1:24" ht="24" customHeight="1">
      <c r="A7" s="524"/>
      <c r="B7" s="520" t="s">
        <v>199</v>
      </c>
      <c r="C7" s="521"/>
      <c r="D7" s="226">
        <v>0</v>
      </c>
      <c r="E7" s="227">
        <v>0</v>
      </c>
      <c r="F7" s="227">
        <v>0</v>
      </c>
      <c r="G7" s="227">
        <v>0</v>
      </c>
      <c r="H7" s="227">
        <v>150</v>
      </c>
      <c r="I7" s="228">
        <v>0</v>
      </c>
      <c r="J7" s="227">
        <v>150</v>
      </c>
      <c r="K7" s="227">
        <v>0</v>
      </c>
      <c r="L7" s="227">
        <v>0</v>
      </c>
      <c r="M7" s="227">
        <v>0</v>
      </c>
      <c r="N7" s="227">
        <v>0</v>
      </c>
      <c r="O7" s="229">
        <v>0</v>
      </c>
      <c r="P7" s="295">
        <v>300</v>
      </c>
      <c r="Q7" s="226">
        <v>0</v>
      </c>
      <c r="R7" s="227">
        <v>0</v>
      </c>
      <c r="S7" s="227">
        <v>200</v>
      </c>
      <c r="T7" s="227">
        <v>0</v>
      </c>
      <c r="U7" s="227">
        <v>100</v>
      </c>
      <c r="V7" s="229">
        <v>0</v>
      </c>
      <c r="W7" s="230">
        <v>0</v>
      </c>
      <c r="X7" s="295">
        <v>300</v>
      </c>
    </row>
    <row r="8" spans="1:24" ht="24" customHeight="1">
      <c r="A8" s="524"/>
      <c r="B8" s="522"/>
      <c r="C8" s="296" t="s">
        <v>177</v>
      </c>
      <c r="D8" s="226">
        <v>0</v>
      </c>
      <c r="E8" s="227">
        <v>0</v>
      </c>
      <c r="F8" s="227">
        <v>0</v>
      </c>
      <c r="G8" s="227">
        <v>0</v>
      </c>
      <c r="H8" s="227">
        <v>0</v>
      </c>
      <c r="I8" s="228">
        <v>0</v>
      </c>
      <c r="J8" s="227">
        <v>0</v>
      </c>
      <c r="K8" s="227">
        <v>0</v>
      </c>
      <c r="L8" s="227">
        <v>0</v>
      </c>
      <c r="M8" s="227">
        <v>0</v>
      </c>
      <c r="N8" s="227">
        <v>0</v>
      </c>
      <c r="O8" s="229">
        <v>0</v>
      </c>
      <c r="P8" s="295">
        <v>0</v>
      </c>
      <c r="Q8" s="226">
        <v>0</v>
      </c>
      <c r="R8" s="227">
        <v>0</v>
      </c>
      <c r="S8" s="227">
        <v>0</v>
      </c>
      <c r="T8" s="227">
        <v>0</v>
      </c>
      <c r="U8" s="227">
        <v>0</v>
      </c>
      <c r="V8" s="229">
        <v>0</v>
      </c>
      <c r="W8" s="230">
        <v>0</v>
      </c>
      <c r="X8" s="295">
        <v>0</v>
      </c>
    </row>
    <row r="9" spans="1:24" ht="24" customHeight="1">
      <c r="A9" s="524"/>
      <c r="B9" s="522"/>
      <c r="C9" s="296" t="s">
        <v>172</v>
      </c>
      <c r="D9" s="226">
        <v>0</v>
      </c>
      <c r="E9" s="227">
        <v>0</v>
      </c>
      <c r="F9" s="227">
        <v>0</v>
      </c>
      <c r="G9" s="227">
        <v>0</v>
      </c>
      <c r="H9" s="227">
        <v>0</v>
      </c>
      <c r="I9" s="228">
        <v>0</v>
      </c>
      <c r="J9" s="227">
        <v>150</v>
      </c>
      <c r="K9" s="227">
        <v>0</v>
      </c>
      <c r="L9" s="227">
        <v>0</v>
      </c>
      <c r="M9" s="227">
        <v>0</v>
      </c>
      <c r="N9" s="227">
        <v>0</v>
      </c>
      <c r="O9" s="229">
        <v>0</v>
      </c>
      <c r="P9" s="295">
        <v>150</v>
      </c>
      <c r="Q9" s="226">
        <v>0</v>
      </c>
      <c r="R9" s="227">
        <v>0</v>
      </c>
      <c r="S9" s="227">
        <v>200</v>
      </c>
      <c r="T9" s="227">
        <v>0</v>
      </c>
      <c r="U9" s="227">
        <v>0</v>
      </c>
      <c r="V9" s="229">
        <v>0</v>
      </c>
      <c r="W9" s="230">
        <v>0</v>
      </c>
      <c r="X9" s="295">
        <v>200</v>
      </c>
    </row>
    <row r="10" spans="1:24" ht="24" customHeight="1">
      <c r="A10" s="524"/>
      <c r="B10" s="522"/>
      <c r="C10" s="296" t="s">
        <v>176</v>
      </c>
      <c r="D10" s="226">
        <v>0</v>
      </c>
      <c r="E10" s="227">
        <v>0</v>
      </c>
      <c r="F10" s="227">
        <v>0</v>
      </c>
      <c r="G10" s="227">
        <v>0</v>
      </c>
      <c r="H10" s="227">
        <v>0</v>
      </c>
      <c r="I10" s="228">
        <v>0</v>
      </c>
      <c r="J10" s="227">
        <v>0</v>
      </c>
      <c r="K10" s="227">
        <v>0</v>
      </c>
      <c r="L10" s="227">
        <v>0</v>
      </c>
      <c r="M10" s="227">
        <v>0</v>
      </c>
      <c r="N10" s="227">
        <v>0</v>
      </c>
      <c r="O10" s="229">
        <v>0</v>
      </c>
      <c r="P10" s="295">
        <v>0</v>
      </c>
      <c r="Q10" s="226">
        <v>0</v>
      </c>
      <c r="R10" s="227">
        <v>0</v>
      </c>
      <c r="S10" s="227">
        <v>0</v>
      </c>
      <c r="T10" s="227">
        <v>0</v>
      </c>
      <c r="U10" s="227">
        <v>0</v>
      </c>
      <c r="V10" s="229">
        <v>0</v>
      </c>
      <c r="W10" s="230">
        <v>0</v>
      </c>
      <c r="X10" s="295">
        <v>0</v>
      </c>
    </row>
    <row r="11" spans="1:24" ht="24" customHeight="1">
      <c r="A11" s="524"/>
      <c r="B11" s="522"/>
      <c r="C11" s="296" t="s">
        <v>171</v>
      </c>
      <c r="D11" s="226">
        <v>0</v>
      </c>
      <c r="E11" s="227">
        <v>0</v>
      </c>
      <c r="F11" s="227">
        <v>0</v>
      </c>
      <c r="G11" s="227">
        <v>0</v>
      </c>
      <c r="H11" s="227">
        <v>150</v>
      </c>
      <c r="I11" s="228">
        <v>0</v>
      </c>
      <c r="J11" s="227">
        <v>0</v>
      </c>
      <c r="K11" s="227">
        <v>0</v>
      </c>
      <c r="L11" s="227">
        <v>0</v>
      </c>
      <c r="M11" s="227">
        <v>0</v>
      </c>
      <c r="N11" s="227"/>
      <c r="O11" s="229">
        <v>0</v>
      </c>
      <c r="P11" s="295">
        <v>150</v>
      </c>
      <c r="Q11" s="226">
        <v>0</v>
      </c>
      <c r="R11" s="227">
        <v>0</v>
      </c>
      <c r="S11" s="227">
        <v>0</v>
      </c>
      <c r="T11" s="227">
        <v>0</v>
      </c>
      <c r="U11" s="227">
        <v>100</v>
      </c>
      <c r="V11" s="229">
        <v>0</v>
      </c>
      <c r="W11" s="230">
        <v>0</v>
      </c>
      <c r="X11" s="295">
        <v>100</v>
      </c>
    </row>
    <row r="12" spans="1:24" ht="24" customHeight="1">
      <c r="A12" s="524"/>
      <c r="B12" s="518" t="s">
        <v>198</v>
      </c>
      <c r="C12" s="519"/>
      <c r="D12" s="226">
        <v>0</v>
      </c>
      <c r="E12" s="227">
        <v>0</v>
      </c>
      <c r="F12" s="227">
        <v>0</v>
      </c>
      <c r="G12" s="227">
        <v>0</v>
      </c>
      <c r="H12" s="227">
        <v>0</v>
      </c>
      <c r="I12" s="228">
        <v>0</v>
      </c>
      <c r="J12" s="227">
        <v>0</v>
      </c>
      <c r="K12" s="227">
        <v>0</v>
      </c>
      <c r="L12" s="227">
        <v>0</v>
      </c>
      <c r="M12" s="227">
        <v>0</v>
      </c>
      <c r="N12" s="227">
        <v>0</v>
      </c>
      <c r="O12" s="229">
        <v>0</v>
      </c>
      <c r="P12" s="295">
        <v>0</v>
      </c>
      <c r="Q12" s="226">
        <v>0</v>
      </c>
      <c r="R12" s="227">
        <v>0</v>
      </c>
      <c r="S12" s="227">
        <v>0</v>
      </c>
      <c r="T12" s="227">
        <v>0</v>
      </c>
      <c r="U12" s="227">
        <v>0</v>
      </c>
      <c r="V12" s="229">
        <v>0</v>
      </c>
      <c r="W12" s="230">
        <v>0</v>
      </c>
      <c r="X12" s="295">
        <v>0</v>
      </c>
    </row>
    <row r="13" spans="1:24" ht="24" customHeight="1">
      <c r="A13" s="524"/>
      <c r="B13" s="520" t="s">
        <v>175</v>
      </c>
      <c r="C13" s="521"/>
      <c r="D13" s="248">
        <v>0</v>
      </c>
      <c r="E13" s="249">
        <v>0</v>
      </c>
      <c r="F13" s="249">
        <v>0</v>
      </c>
      <c r="G13" s="249">
        <v>0</v>
      </c>
      <c r="H13" s="249">
        <v>0</v>
      </c>
      <c r="I13" s="250">
        <v>0</v>
      </c>
      <c r="J13" s="249">
        <v>0</v>
      </c>
      <c r="K13" s="249">
        <v>0</v>
      </c>
      <c r="L13" s="249">
        <v>0</v>
      </c>
      <c r="M13" s="249">
        <v>0</v>
      </c>
      <c r="N13" s="249">
        <v>0</v>
      </c>
      <c r="O13" s="251">
        <v>0</v>
      </c>
      <c r="P13" s="307">
        <v>0</v>
      </c>
      <c r="Q13" s="248">
        <v>0</v>
      </c>
      <c r="R13" s="249">
        <v>0</v>
      </c>
      <c r="S13" s="249">
        <v>0</v>
      </c>
      <c r="T13" s="249">
        <v>0</v>
      </c>
      <c r="U13" s="249">
        <v>0</v>
      </c>
      <c r="V13" s="251">
        <v>0</v>
      </c>
      <c r="W13" s="324">
        <v>150</v>
      </c>
      <c r="X13" s="308">
        <v>150</v>
      </c>
    </row>
    <row r="14" spans="1:24" ht="24" customHeight="1">
      <c r="A14" s="523" t="s">
        <v>231</v>
      </c>
      <c r="B14" s="516" t="s">
        <v>174</v>
      </c>
      <c r="C14" s="517"/>
      <c r="D14" s="242">
        <v>0</v>
      </c>
      <c r="E14" s="243">
        <v>0</v>
      </c>
      <c r="F14" s="243">
        <v>0</v>
      </c>
      <c r="G14" s="243">
        <v>0</v>
      </c>
      <c r="H14" s="243">
        <v>0</v>
      </c>
      <c r="I14" s="244">
        <v>0</v>
      </c>
      <c r="J14" s="243">
        <v>0</v>
      </c>
      <c r="K14" s="243">
        <v>0</v>
      </c>
      <c r="L14" s="243">
        <v>0</v>
      </c>
      <c r="M14" s="243">
        <v>150</v>
      </c>
      <c r="N14" s="243">
        <v>0</v>
      </c>
      <c r="O14" s="245">
        <v>0</v>
      </c>
      <c r="P14" s="301">
        <v>150</v>
      </c>
      <c r="Q14" s="242">
        <v>0</v>
      </c>
      <c r="R14" s="243">
        <v>0</v>
      </c>
      <c r="S14" s="243">
        <v>0</v>
      </c>
      <c r="T14" s="243">
        <v>0</v>
      </c>
      <c r="U14" s="243">
        <v>0</v>
      </c>
      <c r="V14" s="246">
        <v>0</v>
      </c>
      <c r="W14" s="247">
        <v>150</v>
      </c>
      <c r="X14" s="301">
        <v>150</v>
      </c>
    </row>
    <row r="15" spans="1:24" ht="24" customHeight="1">
      <c r="A15" s="524"/>
      <c r="B15" s="518" t="s">
        <v>173</v>
      </c>
      <c r="C15" s="519"/>
      <c r="D15" s="226">
        <v>0</v>
      </c>
      <c r="E15" s="227">
        <v>0</v>
      </c>
      <c r="F15" s="227">
        <v>0</v>
      </c>
      <c r="G15" s="227">
        <v>0</v>
      </c>
      <c r="H15" s="227">
        <v>0</v>
      </c>
      <c r="I15" s="228">
        <v>0</v>
      </c>
      <c r="J15" s="227">
        <v>0</v>
      </c>
      <c r="K15" s="227">
        <v>0</v>
      </c>
      <c r="L15" s="227">
        <v>0</v>
      </c>
      <c r="M15" s="227">
        <v>0</v>
      </c>
      <c r="N15" s="227">
        <v>0</v>
      </c>
      <c r="O15" s="229">
        <v>0</v>
      </c>
      <c r="P15" s="295">
        <v>0</v>
      </c>
      <c r="Q15" s="226">
        <v>0</v>
      </c>
      <c r="R15" s="227">
        <v>0</v>
      </c>
      <c r="S15" s="227">
        <v>0</v>
      </c>
      <c r="T15" s="227">
        <v>0</v>
      </c>
      <c r="U15" s="227">
        <v>0</v>
      </c>
      <c r="V15" s="227">
        <v>0</v>
      </c>
      <c r="W15" s="230">
        <v>0</v>
      </c>
      <c r="X15" s="295">
        <v>0</v>
      </c>
    </row>
    <row r="16" spans="1:24" ht="24" customHeight="1">
      <c r="A16" s="524"/>
      <c r="B16" s="520" t="s">
        <v>199</v>
      </c>
      <c r="C16" s="521"/>
      <c r="D16" s="226">
        <v>0</v>
      </c>
      <c r="E16" s="227">
        <v>0</v>
      </c>
      <c r="F16" s="227">
        <v>0</v>
      </c>
      <c r="G16" s="227">
        <v>0</v>
      </c>
      <c r="H16" s="227">
        <v>100</v>
      </c>
      <c r="I16" s="228">
        <v>0</v>
      </c>
      <c r="J16" s="227">
        <v>100</v>
      </c>
      <c r="K16" s="227">
        <v>0</v>
      </c>
      <c r="L16" s="227">
        <v>0</v>
      </c>
      <c r="M16" s="227">
        <v>0</v>
      </c>
      <c r="N16" s="227">
        <v>0</v>
      </c>
      <c r="O16" s="229">
        <v>0</v>
      </c>
      <c r="P16" s="295">
        <v>200</v>
      </c>
      <c r="Q16" s="226">
        <v>0</v>
      </c>
      <c r="R16" s="227">
        <v>0</v>
      </c>
      <c r="S16" s="227">
        <v>0</v>
      </c>
      <c r="T16" s="227">
        <v>0</v>
      </c>
      <c r="U16" s="227">
        <v>150</v>
      </c>
      <c r="V16" s="229">
        <v>0</v>
      </c>
      <c r="W16" s="230">
        <v>150</v>
      </c>
      <c r="X16" s="295">
        <v>300</v>
      </c>
    </row>
    <row r="17" spans="1:24" ht="24" customHeight="1">
      <c r="A17" s="524"/>
      <c r="B17" s="522"/>
      <c r="C17" s="296" t="s">
        <v>177</v>
      </c>
      <c r="D17" s="226">
        <v>0</v>
      </c>
      <c r="E17" s="227">
        <v>0</v>
      </c>
      <c r="F17" s="227">
        <v>0</v>
      </c>
      <c r="G17" s="227">
        <v>0</v>
      </c>
      <c r="H17" s="227">
        <v>0</v>
      </c>
      <c r="I17" s="228">
        <v>0</v>
      </c>
      <c r="J17" s="227">
        <v>0</v>
      </c>
      <c r="K17" s="227">
        <v>0</v>
      </c>
      <c r="L17" s="227">
        <v>0</v>
      </c>
      <c r="M17" s="227">
        <v>0</v>
      </c>
      <c r="N17" s="227">
        <v>0</v>
      </c>
      <c r="O17" s="229">
        <v>0</v>
      </c>
      <c r="P17" s="295">
        <v>0</v>
      </c>
      <c r="Q17" s="226">
        <v>0</v>
      </c>
      <c r="R17" s="227">
        <v>0</v>
      </c>
      <c r="S17" s="227">
        <v>0</v>
      </c>
      <c r="T17" s="227">
        <v>0</v>
      </c>
      <c r="U17" s="227">
        <v>0</v>
      </c>
      <c r="V17" s="229">
        <v>0</v>
      </c>
      <c r="W17" s="230">
        <v>0</v>
      </c>
      <c r="X17" s="295">
        <v>0</v>
      </c>
    </row>
    <row r="18" spans="1:24" ht="24" customHeight="1">
      <c r="A18" s="524"/>
      <c r="B18" s="522"/>
      <c r="C18" s="296" t="s">
        <v>172</v>
      </c>
      <c r="D18" s="226">
        <v>0</v>
      </c>
      <c r="E18" s="227">
        <v>0</v>
      </c>
      <c r="F18" s="227">
        <v>0</v>
      </c>
      <c r="G18" s="227">
        <v>0</v>
      </c>
      <c r="H18" s="227">
        <v>100</v>
      </c>
      <c r="I18" s="228">
        <v>0</v>
      </c>
      <c r="J18" s="227">
        <v>100</v>
      </c>
      <c r="K18" s="227">
        <v>0</v>
      </c>
      <c r="L18" s="227">
        <v>0</v>
      </c>
      <c r="M18" s="227">
        <v>0</v>
      </c>
      <c r="N18" s="227">
        <v>0</v>
      </c>
      <c r="O18" s="229">
        <v>0</v>
      </c>
      <c r="P18" s="295">
        <v>200</v>
      </c>
      <c r="Q18" s="226">
        <v>0</v>
      </c>
      <c r="R18" s="227">
        <v>0</v>
      </c>
      <c r="S18" s="227">
        <v>0</v>
      </c>
      <c r="T18" s="227">
        <v>0</v>
      </c>
      <c r="U18" s="227">
        <v>150</v>
      </c>
      <c r="V18" s="229">
        <v>0</v>
      </c>
      <c r="W18" s="227">
        <v>150</v>
      </c>
      <c r="X18" s="295">
        <v>300</v>
      </c>
    </row>
    <row r="19" spans="1:24" ht="24" customHeight="1">
      <c r="A19" s="524"/>
      <c r="B19" s="522"/>
      <c r="C19" s="296" t="s">
        <v>176</v>
      </c>
      <c r="D19" s="226">
        <v>0</v>
      </c>
      <c r="E19" s="227">
        <v>0</v>
      </c>
      <c r="F19" s="227">
        <v>0</v>
      </c>
      <c r="G19" s="227">
        <v>0</v>
      </c>
      <c r="H19" s="227">
        <v>0</v>
      </c>
      <c r="I19" s="228">
        <v>0</v>
      </c>
      <c r="J19" s="227">
        <v>0</v>
      </c>
      <c r="K19" s="227">
        <v>0</v>
      </c>
      <c r="L19" s="227">
        <v>0</v>
      </c>
      <c r="M19" s="227">
        <v>0</v>
      </c>
      <c r="N19" s="227">
        <v>0</v>
      </c>
      <c r="O19" s="229">
        <v>0</v>
      </c>
      <c r="P19" s="295">
        <v>0</v>
      </c>
      <c r="Q19" s="226">
        <v>0</v>
      </c>
      <c r="R19" s="227">
        <v>0</v>
      </c>
      <c r="S19" s="227">
        <v>0</v>
      </c>
      <c r="T19" s="227">
        <v>0</v>
      </c>
      <c r="U19" s="227">
        <v>0</v>
      </c>
      <c r="V19" s="229">
        <v>0</v>
      </c>
      <c r="W19" s="230">
        <v>0</v>
      </c>
      <c r="X19" s="295">
        <v>0</v>
      </c>
    </row>
    <row r="20" spans="1:24" ht="24" customHeight="1">
      <c r="A20" s="524"/>
      <c r="B20" s="522"/>
      <c r="C20" s="296" t="s">
        <v>171</v>
      </c>
      <c r="D20" s="226">
        <v>0</v>
      </c>
      <c r="E20" s="227">
        <v>0</v>
      </c>
      <c r="F20" s="227">
        <v>0</v>
      </c>
      <c r="G20" s="227">
        <v>0</v>
      </c>
      <c r="H20" s="227">
        <v>0</v>
      </c>
      <c r="I20" s="228">
        <v>0</v>
      </c>
      <c r="J20" s="227">
        <v>0</v>
      </c>
      <c r="K20" s="227">
        <v>0</v>
      </c>
      <c r="L20" s="227">
        <v>0</v>
      </c>
      <c r="M20" s="227">
        <v>0</v>
      </c>
      <c r="N20" s="227">
        <v>0</v>
      </c>
      <c r="O20" s="229">
        <v>0</v>
      </c>
      <c r="P20" s="295">
        <v>0</v>
      </c>
      <c r="Q20" s="226">
        <v>0</v>
      </c>
      <c r="R20" s="227">
        <v>0</v>
      </c>
      <c r="S20" s="227">
        <v>0</v>
      </c>
      <c r="T20" s="227">
        <v>0</v>
      </c>
      <c r="U20" s="227">
        <v>0</v>
      </c>
      <c r="V20" s="229">
        <v>0</v>
      </c>
      <c r="W20" s="230">
        <v>0</v>
      </c>
      <c r="X20" s="295">
        <v>0</v>
      </c>
    </row>
    <row r="21" spans="1:24" ht="24" customHeight="1">
      <c r="A21" s="524"/>
      <c r="B21" s="518" t="s">
        <v>198</v>
      </c>
      <c r="C21" s="519"/>
      <c r="D21" s="226">
        <v>0</v>
      </c>
      <c r="E21" s="227">
        <v>0</v>
      </c>
      <c r="F21" s="227">
        <v>0</v>
      </c>
      <c r="G21" s="227">
        <v>0</v>
      </c>
      <c r="H21" s="227"/>
      <c r="I21" s="228">
        <v>0</v>
      </c>
      <c r="J21" s="227">
        <v>0</v>
      </c>
      <c r="K21" s="227">
        <v>0</v>
      </c>
      <c r="L21" s="227">
        <v>0</v>
      </c>
      <c r="M21" s="227">
        <v>0</v>
      </c>
      <c r="N21" s="227">
        <v>0</v>
      </c>
      <c r="O21" s="229">
        <v>0</v>
      </c>
      <c r="P21" s="295">
        <v>0</v>
      </c>
      <c r="Q21" s="226">
        <v>0</v>
      </c>
      <c r="R21" s="227">
        <v>0</v>
      </c>
      <c r="S21" s="227">
        <v>0</v>
      </c>
      <c r="T21" s="227">
        <v>0</v>
      </c>
      <c r="U21" s="227">
        <v>0</v>
      </c>
      <c r="V21" s="229">
        <v>0</v>
      </c>
      <c r="W21" s="230">
        <v>0</v>
      </c>
      <c r="X21" s="295">
        <v>0</v>
      </c>
    </row>
    <row r="22" spans="1:24" ht="24" customHeight="1">
      <c r="A22" s="525"/>
      <c r="B22" s="514" t="s">
        <v>175</v>
      </c>
      <c r="C22" s="515"/>
      <c r="D22" s="237">
        <v>0</v>
      </c>
      <c r="E22" s="238">
        <v>0</v>
      </c>
      <c r="F22" s="238">
        <v>0</v>
      </c>
      <c r="G22" s="238">
        <v>0</v>
      </c>
      <c r="H22" s="238">
        <v>0</v>
      </c>
      <c r="I22" s="239">
        <v>0</v>
      </c>
      <c r="J22" s="238">
        <v>0</v>
      </c>
      <c r="K22" s="238">
        <v>0</v>
      </c>
      <c r="L22" s="238">
        <v>0</v>
      </c>
      <c r="M22" s="238">
        <v>0</v>
      </c>
      <c r="N22" s="238">
        <v>0</v>
      </c>
      <c r="O22" s="240">
        <v>0</v>
      </c>
      <c r="P22" s="299">
        <v>0</v>
      </c>
      <c r="Q22" s="237">
        <v>0</v>
      </c>
      <c r="R22" s="238">
        <v>0</v>
      </c>
      <c r="S22" s="238">
        <v>0</v>
      </c>
      <c r="T22" s="238">
        <v>0</v>
      </c>
      <c r="U22" s="238">
        <v>0</v>
      </c>
      <c r="V22" s="240">
        <v>0</v>
      </c>
      <c r="W22" s="241">
        <v>0</v>
      </c>
      <c r="X22" s="300">
        <v>0</v>
      </c>
    </row>
    <row r="23" spans="1:24" ht="24" customHeight="1">
      <c r="A23" s="524" t="s">
        <v>232</v>
      </c>
      <c r="B23" s="538" t="s">
        <v>174</v>
      </c>
      <c r="C23" s="539"/>
      <c r="D23" s="231">
        <v>0</v>
      </c>
      <c r="E23" s="232">
        <v>0</v>
      </c>
      <c r="F23" s="232">
        <v>0</v>
      </c>
      <c r="G23" s="232">
        <v>0</v>
      </c>
      <c r="H23" s="232">
        <v>0</v>
      </c>
      <c r="I23" s="233">
        <v>0</v>
      </c>
      <c r="J23" s="232">
        <v>0</v>
      </c>
      <c r="K23" s="232">
        <v>0</v>
      </c>
      <c r="L23" s="232">
        <v>0</v>
      </c>
      <c r="M23" s="232">
        <v>0</v>
      </c>
      <c r="N23" s="232">
        <v>0</v>
      </c>
      <c r="O23" s="234">
        <v>0</v>
      </c>
      <c r="P23" s="303">
        <v>0</v>
      </c>
      <c r="Q23" s="231">
        <v>0</v>
      </c>
      <c r="R23" s="232">
        <v>0</v>
      </c>
      <c r="S23" s="232">
        <v>0</v>
      </c>
      <c r="T23" s="232">
        <v>0</v>
      </c>
      <c r="U23" s="232">
        <v>0</v>
      </c>
      <c r="V23" s="235">
        <v>0</v>
      </c>
      <c r="W23" s="236">
        <v>0</v>
      </c>
      <c r="X23" s="303">
        <v>0</v>
      </c>
    </row>
    <row r="24" spans="1:24" ht="24" customHeight="1">
      <c r="A24" s="524"/>
      <c r="B24" s="518" t="s">
        <v>173</v>
      </c>
      <c r="C24" s="519"/>
      <c r="D24" s="226">
        <v>0</v>
      </c>
      <c r="E24" s="227">
        <v>0</v>
      </c>
      <c r="F24" s="227">
        <v>0</v>
      </c>
      <c r="G24" s="227">
        <v>0</v>
      </c>
      <c r="H24" s="227">
        <v>0</v>
      </c>
      <c r="I24" s="228">
        <v>0</v>
      </c>
      <c r="J24" s="227">
        <v>0</v>
      </c>
      <c r="K24" s="227">
        <v>0</v>
      </c>
      <c r="L24" s="227">
        <v>100</v>
      </c>
      <c r="M24" s="227">
        <v>0</v>
      </c>
      <c r="N24" s="227">
        <v>0</v>
      </c>
      <c r="O24" s="229">
        <v>0</v>
      </c>
      <c r="P24" s="295">
        <v>100</v>
      </c>
      <c r="Q24" s="226">
        <v>0</v>
      </c>
      <c r="R24" s="227">
        <v>0</v>
      </c>
      <c r="S24" s="227">
        <v>0</v>
      </c>
      <c r="T24" s="227">
        <v>0</v>
      </c>
      <c r="U24" s="227">
        <v>0</v>
      </c>
      <c r="V24" s="227">
        <v>0</v>
      </c>
      <c r="W24" s="230">
        <v>100</v>
      </c>
      <c r="X24" s="295">
        <v>100</v>
      </c>
    </row>
    <row r="25" spans="1:24" ht="24" customHeight="1">
      <c r="A25" s="524"/>
      <c r="B25" s="520" t="s">
        <v>199</v>
      </c>
      <c r="C25" s="521"/>
      <c r="D25" s="226">
        <v>0</v>
      </c>
      <c r="E25" s="227">
        <v>0</v>
      </c>
      <c r="F25" s="227">
        <v>0</v>
      </c>
      <c r="G25" s="227">
        <v>0</v>
      </c>
      <c r="H25" s="227">
        <v>0</v>
      </c>
      <c r="I25" s="228">
        <v>0</v>
      </c>
      <c r="J25" s="227">
        <v>0</v>
      </c>
      <c r="K25" s="227">
        <v>0</v>
      </c>
      <c r="L25" s="227">
        <v>0</v>
      </c>
      <c r="M25" s="227">
        <v>0</v>
      </c>
      <c r="N25" s="227">
        <v>0</v>
      </c>
      <c r="O25" s="229">
        <v>0</v>
      </c>
      <c r="P25" s="295">
        <v>0</v>
      </c>
      <c r="Q25" s="226">
        <v>0</v>
      </c>
      <c r="R25" s="227">
        <v>0</v>
      </c>
      <c r="S25" s="227">
        <v>0</v>
      </c>
      <c r="T25" s="227">
        <v>0</v>
      </c>
      <c r="U25" s="227">
        <v>0</v>
      </c>
      <c r="V25" s="229">
        <v>0</v>
      </c>
      <c r="W25" s="230">
        <v>0</v>
      </c>
      <c r="X25" s="295">
        <v>0</v>
      </c>
    </row>
    <row r="26" spans="1:24" ht="24" customHeight="1">
      <c r="A26" s="524"/>
      <c r="B26" s="522"/>
      <c r="C26" s="296" t="s">
        <v>177</v>
      </c>
      <c r="D26" s="226">
        <v>0</v>
      </c>
      <c r="E26" s="227">
        <v>0</v>
      </c>
      <c r="F26" s="227">
        <v>0</v>
      </c>
      <c r="G26" s="227">
        <v>0</v>
      </c>
      <c r="H26" s="227">
        <v>0</v>
      </c>
      <c r="I26" s="228">
        <v>0</v>
      </c>
      <c r="J26" s="227">
        <v>0</v>
      </c>
      <c r="K26" s="227">
        <v>0</v>
      </c>
      <c r="L26" s="227">
        <v>0</v>
      </c>
      <c r="M26" s="227">
        <v>0</v>
      </c>
      <c r="N26" s="227">
        <v>0</v>
      </c>
      <c r="O26" s="229">
        <v>0</v>
      </c>
      <c r="P26" s="295">
        <v>0</v>
      </c>
      <c r="Q26" s="226">
        <v>0</v>
      </c>
      <c r="R26" s="227">
        <v>0</v>
      </c>
      <c r="S26" s="227">
        <v>0</v>
      </c>
      <c r="T26" s="227">
        <v>0</v>
      </c>
      <c r="U26" s="227">
        <v>0</v>
      </c>
      <c r="V26" s="229">
        <v>0</v>
      </c>
      <c r="W26" s="230">
        <v>0</v>
      </c>
      <c r="X26" s="295">
        <v>0</v>
      </c>
    </row>
    <row r="27" spans="1:24" ht="24" customHeight="1">
      <c r="A27" s="524"/>
      <c r="B27" s="522"/>
      <c r="C27" s="296" t="s">
        <v>172</v>
      </c>
      <c r="D27" s="226">
        <v>0</v>
      </c>
      <c r="E27" s="227">
        <v>0</v>
      </c>
      <c r="F27" s="227">
        <v>0</v>
      </c>
      <c r="G27" s="227">
        <v>0</v>
      </c>
      <c r="H27" s="227">
        <v>0</v>
      </c>
      <c r="I27" s="228">
        <v>0</v>
      </c>
      <c r="J27" s="227">
        <v>0</v>
      </c>
      <c r="K27" s="227">
        <v>0</v>
      </c>
      <c r="L27" s="227">
        <v>0</v>
      </c>
      <c r="M27" s="227">
        <v>0</v>
      </c>
      <c r="N27" s="227">
        <v>0</v>
      </c>
      <c r="O27" s="229">
        <v>0</v>
      </c>
      <c r="P27" s="295">
        <v>0</v>
      </c>
      <c r="Q27" s="226">
        <v>0</v>
      </c>
      <c r="R27" s="227">
        <v>0</v>
      </c>
      <c r="S27" s="227">
        <v>0</v>
      </c>
      <c r="T27" s="227">
        <v>0</v>
      </c>
      <c r="U27" s="227">
        <v>0</v>
      </c>
      <c r="V27" s="229">
        <v>0</v>
      </c>
      <c r="W27" s="230">
        <v>0</v>
      </c>
      <c r="X27" s="295">
        <v>0</v>
      </c>
    </row>
    <row r="28" spans="1:24" ht="24" customHeight="1">
      <c r="A28" s="524"/>
      <c r="B28" s="522"/>
      <c r="C28" s="296" t="s">
        <v>176</v>
      </c>
      <c r="D28" s="226">
        <v>0</v>
      </c>
      <c r="E28" s="227">
        <v>0</v>
      </c>
      <c r="F28" s="227">
        <v>0</v>
      </c>
      <c r="G28" s="227">
        <v>0</v>
      </c>
      <c r="H28" s="227">
        <v>0</v>
      </c>
      <c r="I28" s="228">
        <v>0</v>
      </c>
      <c r="J28" s="227">
        <v>0</v>
      </c>
      <c r="K28" s="227">
        <v>0</v>
      </c>
      <c r="L28" s="227">
        <v>0</v>
      </c>
      <c r="M28" s="227">
        <v>0</v>
      </c>
      <c r="N28" s="227">
        <v>0</v>
      </c>
      <c r="O28" s="229">
        <v>0</v>
      </c>
      <c r="P28" s="295">
        <v>0</v>
      </c>
      <c r="Q28" s="226">
        <v>0</v>
      </c>
      <c r="R28" s="227">
        <v>0</v>
      </c>
      <c r="S28" s="227">
        <v>0</v>
      </c>
      <c r="T28" s="227">
        <v>0</v>
      </c>
      <c r="U28" s="227">
        <v>0</v>
      </c>
      <c r="V28" s="229">
        <v>0</v>
      </c>
      <c r="W28" s="230">
        <v>0</v>
      </c>
      <c r="X28" s="295">
        <v>0</v>
      </c>
    </row>
    <row r="29" spans="1:24" ht="24" customHeight="1">
      <c r="A29" s="524"/>
      <c r="B29" s="522"/>
      <c r="C29" s="296" t="s">
        <v>171</v>
      </c>
      <c r="D29" s="226">
        <v>0</v>
      </c>
      <c r="E29" s="227">
        <v>0</v>
      </c>
      <c r="F29" s="227">
        <v>0</v>
      </c>
      <c r="G29" s="227">
        <v>0</v>
      </c>
      <c r="H29" s="227">
        <v>0</v>
      </c>
      <c r="I29" s="228">
        <v>0</v>
      </c>
      <c r="J29" s="227">
        <v>0</v>
      </c>
      <c r="K29" s="227">
        <v>0</v>
      </c>
      <c r="L29" s="227">
        <v>0</v>
      </c>
      <c r="M29" s="227">
        <v>0</v>
      </c>
      <c r="N29" s="227">
        <v>0</v>
      </c>
      <c r="O29" s="229">
        <v>0</v>
      </c>
      <c r="P29" s="295">
        <v>0</v>
      </c>
      <c r="Q29" s="226">
        <v>0</v>
      </c>
      <c r="R29" s="227">
        <v>0</v>
      </c>
      <c r="S29" s="227">
        <v>0</v>
      </c>
      <c r="T29" s="227">
        <v>0</v>
      </c>
      <c r="U29" s="227">
        <v>0</v>
      </c>
      <c r="V29" s="229">
        <v>0</v>
      </c>
      <c r="W29" s="230">
        <v>0</v>
      </c>
      <c r="X29" s="295">
        <v>0</v>
      </c>
    </row>
    <row r="30" spans="1:24" ht="24" customHeight="1">
      <c r="A30" s="524"/>
      <c r="B30" s="518" t="s">
        <v>198</v>
      </c>
      <c r="C30" s="519"/>
      <c r="D30" s="226">
        <v>0</v>
      </c>
      <c r="E30" s="227">
        <v>0</v>
      </c>
      <c r="F30" s="227">
        <v>0</v>
      </c>
      <c r="G30" s="227">
        <v>0</v>
      </c>
      <c r="H30" s="227">
        <v>0</v>
      </c>
      <c r="I30" s="228">
        <v>0</v>
      </c>
      <c r="J30" s="227">
        <v>0</v>
      </c>
      <c r="K30" s="227">
        <v>0</v>
      </c>
      <c r="L30" s="227">
        <v>0</v>
      </c>
      <c r="M30" s="227">
        <v>0</v>
      </c>
      <c r="N30" s="227">
        <v>0</v>
      </c>
      <c r="O30" s="229">
        <v>0</v>
      </c>
      <c r="P30" s="295">
        <v>0</v>
      </c>
      <c r="Q30" s="226">
        <v>0</v>
      </c>
      <c r="R30" s="227">
        <v>0</v>
      </c>
      <c r="S30" s="227">
        <v>0</v>
      </c>
      <c r="T30" s="227">
        <v>0</v>
      </c>
      <c r="U30" s="227">
        <v>0</v>
      </c>
      <c r="V30" s="229">
        <v>0</v>
      </c>
      <c r="W30" s="230">
        <v>0</v>
      </c>
      <c r="X30" s="295">
        <v>0</v>
      </c>
    </row>
    <row r="31" spans="1:24" ht="24" customHeight="1">
      <c r="A31" s="524"/>
      <c r="B31" s="520" t="s">
        <v>175</v>
      </c>
      <c r="C31" s="521"/>
      <c r="D31" s="248">
        <v>0</v>
      </c>
      <c r="E31" s="249">
        <v>0</v>
      </c>
      <c r="F31" s="249">
        <v>0</v>
      </c>
      <c r="G31" s="249">
        <v>0</v>
      </c>
      <c r="H31" s="249">
        <v>0</v>
      </c>
      <c r="I31" s="250">
        <v>0</v>
      </c>
      <c r="J31" s="249">
        <v>0</v>
      </c>
      <c r="K31" s="249">
        <v>0</v>
      </c>
      <c r="L31" s="249">
        <v>0</v>
      </c>
      <c r="M31" s="249">
        <v>0</v>
      </c>
      <c r="N31" s="249">
        <v>0</v>
      </c>
      <c r="O31" s="251">
        <v>0</v>
      </c>
      <c r="P31" s="307">
        <v>0</v>
      </c>
      <c r="Q31" s="248">
        <v>0</v>
      </c>
      <c r="R31" s="249">
        <v>0</v>
      </c>
      <c r="S31" s="249">
        <v>0</v>
      </c>
      <c r="T31" s="249">
        <v>0</v>
      </c>
      <c r="U31" s="249">
        <v>0</v>
      </c>
      <c r="V31" s="251">
        <v>0</v>
      </c>
      <c r="W31" s="252">
        <v>0</v>
      </c>
      <c r="X31" s="308">
        <v>0</v>
      </c>
    </row>
    <row r="32" spans="1:24" ht="24" customHeight="1">
      <c r="A32" s="523" t="s">
        <v>233</v>
      </c>
      <c r="B32" s="516" t="s">
        <v>174</v>
      </c>
      <c r="C32" s="517"/>
      <c r="D32" s="242">
        <v>0</v>
      </c>
      <c r="E32" s="243">
        <v>100</v>
      </c>
      <c r="F32" s="243">
        <v>0</v>
      </c>
      <c r="G32" s="243">
        <v>0</v>
      </c>
      <c r="H32" s="243">
        <v>0</v>
      </c>
      <c r="I32" s="244">
        <v>0</v>
      </c>
      <c r="J32" s="243">
        <v>0</v>
      </c>
      <c r="K32" s="243">
        <v>0</v>
      </c>
      <c r="L32" s="243">
        <v>0</v>
      </c>
      <c r="M32" s="243">
        <v>0</v>
      </c>
      <c r="N32" s="243">
        <v>0</v>
      </c>
      <c r="O32" s="245">
        <v>0</v>
      </c>
      <c r="P32" s="301">
        <v>100</v>
      </c>
      <c r="Q32" s="242">
        <v>0</v>
      </c>
      <c r="R32" s="243">
        <v>200</v>
      </c>
      <c r="S32" s="243">
        <v>0</v>
      </c>
      <c r="T32" s="243">
        <v>0</v>
      </c>
      <c r="U32" s="243">
        <v>0</v>
      </c>
      <c r="V32" s="246">
        <v>0</v>
      </c>
      <c r="W32" s="247">
        <v>0</v>
      </c>
      <c r="X32" s="301">
        <v>200</v>
      </c>
    </row>
    <row r="33" spans="1:24" ht="24" customHeight="1">
      <c r="A33" s="524"/>
      <c r="B33" s="518" t="s">
        <v>173</v>
      </c>
      <c r="C33" s="519"/>
      <c r="D33" s="226">
        <v>100</v>
      </c>
      <c r="E33" s="227">
        <v>0</v>
      </c>
      <c r="F33" s="227">
        <v>0</v>
      </c>
      <c r="G33" s="227">
        <v>0</v>
      </c>
      <c r="H33" s="227">
        <v>100</v>
      </c>
      <c r="I33" s="228">
        <v>0</v>
      </c>
      <c r="J33" s="227">
        <v>0</v>
      </c>
      <c r="K33" s="227">
        <v>100</v>
      </c>
      <c r="L33" s="227">
        <v>0</v>
      </c>
      <c r="M33" s="227">
        <v>0</v>
      </c>
      <c r="N33" s="227">
        <v>0</v>
      </c>
      <c r="O33" s="229">
        <v>0</v>
      </c>
      <c r="P33" s="295">
        <v>300</v>
      </c>
      <c r="Q33" s="226">
        <v>100</v>
      </c>
      <c r="R33" s="227">
        <v>0</v>
      </c>
      <c r="S33" s="227">
        <v>0</v>
      </c>
      <c r="T33" s="227">
        <v>0</v>
      </c>
      <c r="U33" s="227">
        <v>0</v>
      </c>
      <c r="V33" s="227">
        <v>0</v>
      </c>
      <c r="W33" s="230">
        <v>300</v>
      </c>
      <c r="X33" s="295">
        <v>400</v>
      </c>
    </row>
    <row r="34" spans="1:24" ht="24" customHeight="1">
      <c r="A34" s="524"/>
      <c r="B34" s="520" t="s">
        <v>199</v>
      </c>
      <c r="C34" s="521"/>
      <c r="D34" s="226">
        <v>0</v>
      </c>
      <c r="E34" s="227">
        <v>0</v>
      </c>
      <c r="F34" s="227">
        <v>0</v>
      </c>
      <c r="G34" s="227">
        <v>0</v>
      </c>
      <c r="H34" s="227">
        <v>0</v>
      </c>
      <c r="I34" s="228">
        <v>0</v>
      </c>
      <c r="J34" s="227">
        <v>0</v>
      </c>
      <c r="K34" s="227">
        <v>0</v>
      </c>
      <c r="L34" s="227">
        <v>50</v>
      </c>
      <c r="M34" s="227">
        <v>0</v>
      </c>
      <c r="N34" s="227">
        <v>0</v>
      </c>
      <c r="O34" s="229">
        <v>0</v>
      </c>
      <c r="P34" s="295">
        <v>50</v>
      </c>
      <c r="Q34" s="226">
        <v>0</v>
      </c>
      <c r="R34" s="227">
        <v>0</v>
      </c>
      <c r="S34" s="227">
        <v>0</v>
      </c>
      <c r="T34" s="227">
        <v>0</v>
      </c>
      <c r="U34" s="227">
        <v>0</v>
      </c>
      <c r="V34" s="229">
        <v>0</v>
      </c>
      <c r="W34" s="230">
        <v>250</v>
      </c>
      <c r="X34" s="295">
        <v>250</v>
      </c>
    </row>
    <row r="35" spans="1:24" ht="24" customHeight="1">
      <c r="A35" s="524"/>
      <c r="B35" s="522"/>
      <c r="C35" s="296" t="s">
        <v>177</v>
      </c>
      <c r="D35" s="226">
        <v>0</v>
      </c>
      <c r="E35" s="227">
        <v>0</v>
      </c>
      <c r="F35" s="227">
        <v>0</v>
      </c>
      <c r="G35" s="227">
        <v>0</v>
      </c>
      <c r="H35" s="227">
        <v>0</v>
      </c>
      <c r="I35" s="228">
        <v>0</v>
      </c>
      <c r="J35" s="227">
        <v>0</v>
      </c>
      <c r="K35" s="227">
        <v>0</v>
      </c>
      <c r="L35" s="227">
        <v>0</v>
      </c>
      <c r="M35" s="227">
        <v>0</v>
      </c>
      <c r="N35" s="227">
        <v>0</v>
      </c>
      <c r="O35" s="229">
        <v>0</v>
      </c>
      <c r="P35" s="295">
        <v>0</v>
      </c>
      <c r="Q35" s="226">
        <v>0</v>
      </c>
      <c r="R35" s="227">
        <v>0</v>
      </c>
      <c r="S35" s="227">
        <v>0</v>
      </c>
      <c r="T35" s="227">
        <v>0</v>
      </c>
      <c r="U35" s="227">
        <v>0</v>
      </c>
      <c r="V35" s="229">
        <v>0</v>
      </c>
      <c r="W35" s="230">
        <v>0</v>
      </c>
      <c r="X35" s="295">
        <v>0</v>
      </c>
    </row>
    <row r="36" spans="1:24" ht="24" customHeight="1">
      <c r="A36" s="524"/>
      <c r="B36" s="522"/>
      <c r="C36" s="296" t="s">
        <v>172</v>
      </c>
      <c r="D36" s="226">
        <v>0</v>
      </c>
      <c r="E36" s="227">
        <v>0</v>
      </c>
      <c r="F36" s="227">
        <v>0</v>
      </c>
      <c r="G36" s="227">
        <v>0</v>
      </c>
      <c r="H36" s="227">
        <v>0</v>
      </c>
      <c r="I36" s="228">
        <v>0</v>
      </c>
      <c r="J36" s="227">
        <v>0</v>
      </c>
      <c r="K36" s="227">
        <v>0</v>
      </c>
      <c r="L36" s="227">
        <v>50</v>
      </c>
      <c r="M36" s="227">
        <v>0</v>
      </c>
      <c r="N36" s="227">
        <v>0</v>
      </c>
      <c r="O36" s="229">
        <v>0</v>
      </c>
      <c r="P36" s="295">
        <v>50</v>
      </c>
      <c r="Q36" s="226">
        <v>0</v>
      </c>
      <c r="R36" s="227">
        <v>0</v>
      </c>
      <c r="S36" s="227">
        <v>0</v>
      </c>
      <c r="T36" s="227">
        <v>0</v>
      </c>
      <c r="U36" s="227">
        <v>0</v>
      </c>
      <c r="V36" s="229">
        <v>0</v>
      </c>
      <c r="W36" s="230">
        <v>50</v>
      </c>
      <c r="X36" s="295">
        <v>50</v>
      </c>
    </row>
    <row r="37" spans="1:24" ht="24" customHeight="1">
      <c r="A37" s="524"/>
      <c r="B37" s="522"/>
      <c r="C37" s="296" t="s">
        <v>176</v>
      </c>
      <c r="D37" s="226">
        <v>0</v>
      </c>
      <c r="E37" s="227">
        <v>0</v>
      </c>
      <c r="F37" s="227">
        <v>0</v>
      </c>
      <c r="G37" s="227">
        <v>0</v>
      </c>
      <c r="H37" s="227">
        <v>0</v>
      </c>
      <c r="I37" s="228">
        <v>0</v>
      </c>
      <c r="J37" s="227">
        <v>0</v>
      </c>
      <c r="K37" s="227">
        <v>0</v>
      </c>
      <c r="L37" s="227">
        <v>0</v>
      </c>
      <c r="M37" s="227">
        <v>0</v>
      </c>
      <c r="N37" s="227">
        <v>0</v>
      </c>
      <c r="O37" s="229">
        <v>0</v>
      </c>
      <c r="P37" s="295">
        <v>0</v>
      </c>
      <c r="Q37" s="226">
        <v>0</v>
      </c>
      <c r="R37" s="227">
        <v>0</v>
      </c>
      <c r="S37" s="227">
        <v>0</v>
      </c>
      <c r="T37" s="227">
        <v>0</v>
      </c>
      <c r="U37" s="227">
        <v>0</v>
      </c>
      <c r="V37" s="229">
        <v>0</v>
      </c>
      <c r="W37" s="230">
        <v>0</v>
      </c>
      <c r="X37" s="295">
        <v>0</v>
      </c>
    </row>
    <row r="38" spans="1:24" ht="24" customHeight="1">
      <c r="A38" s="524"/>
      <c r="B38" s="522"/>
      <c r="C38" s="296" t="s">
        <v>171</v>
      </c>
      <c r="D38" s="226">
        <v>0</v>
      </c>
      <c r="E38" s="227">
        <v>0</v>
      </c>
      <c r="F38" s="227">
        <v>0</v>
      </c>
      <c r="G38" s="227">
        <v>0</v>
      </c>
      <c r="H38" s="227">
        <v>0</v>
      </c>
      <c r="I38" s="228">
        <v>0</v>
      </c>
      <c r="J38" s="227">
        <v>0</v>
      </c>
      <c r="K38" s="227">
        <v>0</v>
      </c>
      <c r="L38" s="227">
        <v>0</v>
      </c>
      <c r="M38" s="227">
        <v>0</v>
      </c>
      <c r="N38" s="227">
        <v>0</v>
      </c>
      <c r="O38" s="229">
        <v>0</v>
      </c>
      <c r="P38" s="295">
        <v>0</v>
      </c>
      <c r="Q38" s="226">
        <v>0</v>
      </c>
      <c r="R38" s="227">
        <v>0</v>
      </c>
      <c r="S38" s="227">
        <v>0</v>
      </c>
      <c r="T38" s="227">
        <v>0</v>
      </c>
      <c r="U38" s="227">
        <v>0</v>
      </c>
      <c r="V38" s="229">
        <v>0</v>
      </c>
      <c r="W38" s="324">
        <v>200</v>
      </c>
      <c r="X38" s="295">
        <v>200</v>
      </c>
    </row>
    <row r="39" spans="1:24" ht="24" customHeight="1">
      <c r="A39" s="524"/>
      <c r="B39" s="518" t="s">
        <v>198</v>
      </c>
      <c r="C39" s="519"/>
      <c r="D39" s="226">
        <v>0</v>
      </c>
      <c r="E39" s="227">
        <v>0</v>
      </c>
      <c r="F39" s="227">
        <v>0</v>
      </c>
      <c r="G39" s="227">
        <v>0</v>
      </c>
      <c r="H39" s="227">
        <v>0</v>
      </c>
      <c r="I39" s="228">
        <v>0</v>
      </c>
      <c r="J39" s="227">
        <v>0</v>
      </c>
      <c r="K39" s="227">
        <v>0</v>
      </c>
      <c r="L39" s="227">
        <v>0</v>
      </c>
      <c r="M39" s="227">
        <v>0</v>
      </c>
      <c r="N39" s="227">
        <v>0</v>
      </c>
      <c r="O39" s="229">
        <v>0</v>
      </c>
      <c r="P39" s="295">
        <v>0</v>
      </c>
      <c r="Q39" s="226">
        <v>0</v>
      </c>
      <c r="R39" s="227">
        <v>0</v>
      </c>
      <c r="S39" s="227">
        <v>0</v>
      </c>
      <c r="T39" s="227">
        <v>0</v>
      </c>
      <c r="U39" s="227">
        <v>0</v>
      </c>
      <c r="V39" s="229">
        <v>0</v>
      </c>
      <c r="W39" s="230">
        <v>0</v>
      </c>
      <c r="X39" s="295">
        <v>0</v>
      </c>
    </row>
    <row r="40" spans="1:24" ht="24" customHeight="1">
      <c r="A40" s="525"/>
      <c r="B40" s="514" t="s">
        <v>175</v>
      </c>
      <c r="C40" s="515"/>
      <c r="D40" s="237">
        <v>0</v>
      </c>
      <c r="E40" s="238">
        <v>0</v>
      </c>
      <c r="F40" s="238">
        <v>0</v>
      </c>
      <c r="G40" s="238">
        <v>0</v>
      </c>
      <c r="H40" s="238">
        <v>0</v>
      </c>
      <c r="I40" s="239">
        <v>0</v>
      </c>
      <c r="J40" s="238">
        <v>0</v>
      </c>
      <c r="K40" s="238">
        <v>0</v>
      </c>
      <c r="L40" s="238">
        <v>0</v>
      </c>
      <c r="M40" s="238">
        <v>0</v>
      </c>
      <c r="N40" s="238">
        <v>0</v>
      </c>
      <c r="O40" s="240">
        <v>0</v>
      </c>
      <c r="P40" s="299">
        <v>0</v>
      </c>
      <c r="Q40" s="237">
        <v>0</v>
      </c>
      <c r="R40" s="238">
        <v>0</v>
      </c>
      <c r="S40" s="238">
        <v>0</v>
      </c>
      <c r="T40" s="238">
        <v>0</v>
      </c>
      <c r="U40" s="238">
        <v>0</v>
      </c>
      <c r="V40" s="240">
        <v>0</v>
      </c>
      <c r="W40" s="241">
        <v>0</v>
      </c>
      <c r="X40" s="300">
        <v>0</v>
      </c>
    </row>
    <row r="41" spans="1:24" ht="24" customHeight="1">
      <c r="A41" s="524" t="s">
        <v>234</v>
      </c>
      <c r="B41" s="538" t="s">
        <v>174</v>
      </c>
      <c r="C41" s="539"/>
      <c r="D41" s="231">
        <v>0</v>
      </c>
      <c r="E41" s="232">
        <v>100</v>
      </c>
      <c r="F41" s="232">
        <v>0</v>
      </c>
      <c r="G41" s="232">
        <v>0</v>
      </c>
      <c r="H41" s="232">
        <v>0</v>
      </c>
      <c r="I41" s="233">
        <v>0</v>
      </c>
      <c r="J41" s="232">
        <v>100</v>
      </c>
      <c r="K41" s="232">
        <v>100</v>
      </c>
      <c r="L41" s="232">
        <v>0</v>
      </c>
      <c r="M41" s="232">
        <v>0</v>
      </c>
      <c r="N41" s="232">
        <v>0</v>
      </c>
      <c r="O41" s="234">
        <v>0</v>
      </c>
      <c r="P41" s="303">
        <v>300</v>
      </c>
      <c r="Q41" s="231">
        <v>0</v>
      </c>
      <c r="R41" s="232">
        <v>200</v>
      </c>
      <c r="S41" s="232">
        <v>0</v>
      </c>
      <c r="T41" s="232">
        <v>0</v>
      </c>
      <c r="U41" s="232">
        <v>0</v>
      </c>
      <c r="V41" s="235">
        <v>0</v>
      </c>
      <c r="W41" s="236">
        <v>100</v>
      </c>
      <c r="X41" s="303">
        <v>300</v>
      </c>
    </row>
    <row r="42" spans="1:24" ht="24" customHeight="1">
      <c r="A42" s="524"/>
      <c r="B42" s="518" t="s">
        <v>173</v>
      </c>
      <c r="C42" s="519"/>
      <c r="D42" s="226">
        <v>0</v>
      </c>
      <c r="E42" s="227">
        <v>0</v>
      </c>
      <c r="F42" s="227">
        <v>400</v>
      </c>
      <c r="G42" s="227">
        <v>0</v>
      </c>
      <c r="H42" s="227">
        <v>100</v>
      </c>
      <c r="I42" s="228">
        <v>0</v>
      </c>
      <c r="J42" s="227">
        <v>400</v>
      </c>
      <c r="K42" s="227">
        <v>300</v>
      </c>
      <c r="L42" s="227">
        <v>0</v>
      </c>
      <c r="M42" s="227">
        <v>0</v>
      </c>
      <c r="N42" s="227">
        <v>0</v>
      </c>
      <c r="O42" s="229">
        <v>0</v>
      </c>
      <c r="P42" s="295">
        <v>1200</v>
      </c>
      <c r="Q42" s="226">
        <v>200</v>
      </c>
      <c r="R42" s="227">
        <v>200</v>
      </c>
      <c r="S42" s="227">
        <v>0</v>
      </c>
      <c r="T42" s="227">
        <v>0</v>
      </c>
      <c r="U42" s="227">
        <v>0</v>
      </c>
      <c r="V42" s="227">
        <v>0</v>
      </c>
      <c r="W42" s="230">
        <v>400</v>
      </c>
      <c r="X42" s="295">
        <v>800</v>
      </c>
    </row>
    <row r="43" spans="1:24" ht="24" customHeight="1">
      <c r="A43" s="524"/>
      <c r="B43" s="520" t="s">
        <v>199</v>
      </c>
      <c r="C43" s="521"/>
      <c r="D43" s="226">
        <v>0</v>
      </c>
      <c r="E43" s="227">
        <v>200</v>
      </c>
      <c r="F43" s="227">
        <v>0</v>
      </c>
      <c r="G43" s="227">
        <v>0</v>
      </c>
      <c r="H43" s="227">
        <v>100</v>
      </c>
      <c r="I43" s="228">
        <v>0</v>
      </c>
      <c r="J43" s="227">
        <v>100</v>
      </c>
      <c r="K43" s="227">
        <v>0</v>
      </c>
      <c r="L43" s="227">
        <v>0</v>
      </c>
      <c r="M43" s="227">
        <v>0</v>
      </c>
      <c r="N43" s="227">
        <v>0</v>
      </c>
      <c r="O43" s="229">
        <v>0</v>
      </c>
      <c r="P43" s="295">
        <v>400</v>
      </c>
      <c r="Q43" s="226">
        <v>200</v>
      </c>
      <c r="R43" s="227">
        <v>100</v>
      </c>
      <c r="S43" s="227">
        <v>0</v>
      </c>
      <c r="T43" s="227">
        <v>100</v>
      </c>
      <c r="U43" s="227">
        <v>0</v>
      </c>
      <c r="V43" s="229">
        <v>0</v>
      </c>
      <c r="W43" s="230">
        <v>100</v>
      </c>
      <c r="X43" s="295">
        <v>500</v>
      </c>
    </row>
    <row r="44" spans="1:24" ht="24" customHeight="1">
      <c r="A44" s="524"/>
      <c r="B44" s="522"/>
      <c r="C44" s="296" t="s">
        <v>177</v>
      </c>
      <c r="D44" s="226">
        <v>0</v>
      </c>
      <c r="E44" s="227">
        <v>0</v>
      </c>
      <c r="F44" s="227">
        <v>0</v>
      </c>
      <c r="G44" s="227">
        <v>0</v>
      </c>
      <c r="H44" s="227">
        <v>0</v>
      </c>
      <c r="I44" s="228">
        <v>0</v>
      </c>
      <c r="J44" s="227">
        <v>0</v>
      </c>
      <c r="K44" s="227">
        <v>0</v>
      </c>
      <c r="L44" s="227">
        <v>0</v>
      </c>
      <c r="M44" s="227">
        <v>0</v>
      </c>
      <c r="N44" s="227">
        <v>0</v>
      </c>
      <c r="O44" s="229">
        <v>0</v>
      </c>
      <c r="P44" s="295">
        <v>0</v>
      </c>
      <c r="Q44" s="226">
        <v>0</v>
      </c>
      <c r="R44" s="227">
        <v>0</v>
      </c>
      <c r="S44" s="227">
        <v>0</v>
      </c>
      <c r="T44" s="227">
        <v>0</v>
      </c>
      <c r="U44" s="227">
        <v>0</v>
      </c>
      <c r="V44" s="229">
        <v>0</v>
      </c>
      <c r="W44" s="230">
        <v>0</v>
      </c>
      <c r="X44" s="295">
        <v>0</v>
      </c>
    </row>
    <row r="45" spans="1:24" ht="24" customHeight="1">
      <c r="A45" s="524"/>
      <c r="B45" s="522"/>
      <c r="C45" s="296" t="s">
        <v>172</v>
      </c>
      <c r="D45" s="226">
        <v>0</v>
      </c>
      <c r="E45" s="227">
        <v>100</v>
      </c>
      <c r="F45" s="227">
        <v>0</v>
      </c>
      <c r="G45" s="227">
        <v>0</v>
      </c>
      <c r="H45" s="227">
        <v>0</v>
      </c>
      <c r="I45" s="228">
        <v>0</v>
      </c>
      <c r="J45" s="227">
        <v>100</v>
      </c>
      <c r="K45" s="227">
        <v>0</v>
      </c>
      <c r="L45" s="227">
        <v>0</v>
      </c>
      <c r="M45" s="227">
        <v>0</v>
      </c>
      <c r="N45" s="227">
        <v>0</v>
      </c>
      <c r="O45" s="229">
        <v>0</v>
      </c>
      <c r="P45" s="295">
        <v>200</v>
      </c>
      <c r="Q45" s="253">
        <v>200</v>
      </c>
      <c r="R45" s="227">
        <v>0</v>
      </c>
      <c r="S45" s="227">
        <v>0</v>
      </c>
      <c r="T45" s="227">
        <v>100</v>
      </c>
      <c r="U45" s="325">
        <v>0</v>
      </c>
      <c r="V45" s="229">
        <v>0</v>
      </c>
      <c r="W45" s="230">
        <v>0</v>
      </c>
      <c r="X45" s="295">
        <v>300</v>
      </c>
    </row>
    <row r="46" spans="1:24" ht="24" customHeight="1">
      <c r="A46" s="524"/>
      <c r="B46" s="522"/>
      <c r="C46" s="296" t="s">
        <v>176</v>
      </c>
      <c r="D46" s="226">
        <v>0</v>
      </c>
      <c r="E46" s="227">
        <v>0</v>
      </c>
      <c r="F46" s="227">
        <v>0</v>
      </c>
      <c r="G46" s="227">
        <v>0</v>
      </c>
      <c r="H46" s="227">
        <v>0</v>
      </c>
      <c r="I46" s="228">
        <v>0</v>
      </c>
      <c r="J46" s="227">
        <v>0</v>
      </c>
      <c r="K46" s="227">
        <v>0</v>
      </c>
      <c r="L46" s="227">
        <v>0</v>
      </c>
      <c r="M46" s="227">
        <v>0</v>
      </c>
      <c r="N46" s="227">
        <v>0</v>
      </c>
      <c r="O46" s="229">
        <v>0</v>
      </c>
      <c r="P46" s="295">
        <v>0</v>
      </c>
      <c r="Q46" s="226">
        <v>0</v>
      </c>
      <c r="R46" s="227">
        <v>0</v>
      </c>
      <c r="S46" s="227">
        <v>0</v>
      </c>
      <c r="T46" s="227">
        <v>0</v>
      </c>
      <c r="U46" s="227">
        <v>0</v>
      </c>
      <c r="V46" s="229">
        <v>0</v>
      </c>
      <c r="W46" s="230">
        <v>0</v>
      </c>
      <c r="X46" s="295">
        <v>0</v>
      </c>
    </row>
    <row r="47" spans="1:24" ht="24" customHeight="1">
      <c r="A47" s="524"/>
      <c r="B47" s="522"/>
      <c r="C47" s="296" t="s">
        <v>171</v>
      </c>
      <c r="D47" s="226">
        <v>0</v>
      </c>
      <c r="E47" s="227">
        <v>100</v>
      </c>
      <c r="F47" s="227">
        <v>0</v>
      </c>
      <c r="G47" s="227">
        <v>0</v>
      </c>
      <c r="H47" s="227">
        <v>100</v>
      </c>
      <c r="I47" s="228">
        <v>0</v>
      </c>
      <c r="J47" s="227">
        <v>0</v>
      </c>
      <c r="K47" s="227">
        <v>0</v>
      </c>
      <c r="L47" s="227">
        <v>0</v>
      </c>
      <c r="M47" s="227">
        <v>0</v>
      </c>
      <c r="N47" s="227">
        <v>0</v>
      </c>
      <c r="O47" s="229">
        <v>0</v>
      </c>
      <c r="P47" s="295">
        <v>200</v>
      </c>
      <c r="Q47" s="226">
        <v>0</v>
      </c>
      <c r="R47" s="227">
        <v>100</v>
      </c>
      <c r="S47" s="325">
        <v>0</v>
      </c>
      <c r="T47" s="227">
        <v>0</v>
      </c>
      <c r="U47" s="227">
        <v>0</v>
      </c>
      <c r="V47" s="229">
        <v>0</v>
      </c>
      <c r="W47" s="324">
        <v>100</v>
      </c>
      <c r="X47" s="295">
        <v>200</v>
      </c>
    </row>
    <row r="48" spans="1:24" ht="24" customHeight="1">
      <c r="A48" s="524"/>
      <c r="B48" s="526" t="s">
        <v>253</v>
      </c>
      <c r="C48" s="527"/>
      <c r="D48" s="226">
        <v>0</v>
      </c>
      <c r="E48" s="227">
        <v>0</v>
      </c>
      <c r="F48" s="227">
        <v>0</v>
      </c>
      <c r="G48" s="227">
        <v>0</v>
      </c>
      <c r="H48" s="227">
        <v>0</v>
      </c>
      <c r="I48" s="228">
        <v>0</v>
      </c>
      <c r="J48" s="227">
        <v>0</v>
      </c>
      <c r="K48" s="227">
        <v>0</v>
      </c>
      <c r="L48" s="227">
        <v>167.2</v>
      </c>
      <c r="M48" s="227">
        <v>0</v>
      </c>
      <c r="N48" s="227">
        <v>0</v>
      </c>
      <c r="O48" s="229">
        <v>0</v>
      </c>
      <c r="P48" s="302">
        <v>167.2</v>
      </c>
      <c r="Q48" s="226">
        <v>0</v>
      </c>
      <c r="R48" s="227">
        <v>0</v>
      </c>
      <c r="S48" s="227">
        <v>0</v>
      </c>
      <c r="T48" s="227">
        <v>0</v>
      </c>
      <c r="U48" s="227">
        <v>0</v>
      </c>
      <c r="V48" s="229">
        <v>0</v>
      </c>
      <c r="W48" s="230">
        <v>0</v>
      </c>
      <c r="X48" s="295">
        <v>0</v>
      </c>
    </row>
    <row r="49" spans="1:24" ht="24" customHeight="1">
      <c r="A49" s="524"/>
      <c r="B49" s="520" t="s">
        <v>175</v>
      </c>
      <c r="C49" s="521"/>
      <c r="D49" s="248">
        <v>0</v>
      </c>
      <c r="E49" s="249">
        <v>0</v>
      </c>
      <c r="F49" s="249">
        <v>0</v>
      </c>
      <c r="G49" s="249">
        <v>0</v>
      </c>
      <c r="H49" s="249">
        <v>0</v>
      </c>
      <c r="I49" s="250">
        <v>0</v>
      </c>
      <c r="J49" s="249">
        <v>0</v>
      </c>
      <c r="K49" s="249">
        <v>0</v>
      </c>
      <c r="L49" s="249">
        <v>0</v>
      </c>
      <c r="M49" s="249">
        <v>0</v>
      </c>
      <c r="N49" s="249">
        <v>0</v>
      </c>
      <c r="O49" s="251">
        <v>0</v>
      </c>
      <c r="P49" s="307">
        <v>0</v>
      </c>
      <c r="Q49" s="248">
        <v>0</v>
      </c>
      <c r="R49" s="249">
        <v>0</v>
      </c>
      <c r="S49" s="249">
        <v>0</v>
      </c>
      <c r="T49" s="249">
        <v>0</v>
      </c>
      <c r="U49" s="249">
        <v>0</v>
      </c>
      <c r="V49" s="251">
        <v>0</v>
      </c>
      <c r="W49" s="324">
        <v>900</v>
      </c>
      <c r="X49" s="308">
        <v>900</v>
      </c>
    </row>
    <row r="50" spans="1:24" ht="24" customHeight="1">
      <c r="A50" s="523" t="s">
        <v>235</v>
      </c>
      <c r="B50" s="516" t="s">
        <v>174</v>
      </c>
      <c r="C50" s="517"/>
      <c r="D50" s="242">
        <v>70</v>
      </c>
      <c r="E50" s="243">
        <v>0</v>
      </c>
      <c r="F50" s="243">
        <v>0</v>
      </c>
      <c r="G50" s="243">
        <v>70</v>
      </c>
      <c r="H50" s="243">
        <v>0</v>
      </c>
      <c r="I50" s="244">
        <v>0</v>
      </c>
      <c r="J50" s="243">
        <v>70</v>
      </c>
      <c r="K50" s="243">
        <v>0</v>
      </c>
      <c r="L50" s="243">
        <v>0</v>
      </c>
      <c r="M50" s="243">
        <v>0</v>
      </c>
      <c r="N50" s="243">
        <v>0</v>
      </c>
      <c r="O50" s="245">
        <v>0</v>
      </c>
      <c r="P50" s="301">
        <v>210</v>
      </c>
      <c r="Q50" s="242">
        <v>100</v>
      </c>
      <c r="R50" s="243">
        <v>0</v>
      </c>
      <c r="S50" s="243">
        <v>0</v>
      </c>
      <c r="T50" s="243">
        <v>100</v>
      </c>
      <c r="U50" s="243">
        <v>50</v>
      </c>
      <c r="V50" s="246">
        <v>0</v>
      </c>
      <c r="W50" s="247">
        <v>100</v>
      </c>
      <c r="X50" s="301">
        <v>350</v>
      </c>
    </row>
    <row r="51" spans="1:24" ht="24" customHeight="1">
      <c r="A51" s="524"/>
      <c r="B51" s="518" t="s">
        <v>173</v>
      </c>
      <c r="C51" s="519"/>
      <c r="D51" s="226">
        <v>0</v>
      </c>
      <c r="E51" s="227">
        <v>0</v>
      </c>
      <c r="F51" s="227">
        <v>0</v>
      </c>
      <c r="G51" s="227">
        <v>0</v>
      </c>
      <c r="H51" s="227">
        <v>0</v>
      </c>
      <c r="I51" s="228">
        <v>0</v>
      </c>
      <c r="J51" s="227">
        <v>0</v>
      </c>
      <c r="K51" s="227">
        <v>0</v>
      </c>
      <c r="L51" s="227">
        <v>100</v>
      </c>
      <c r="M51" s="227">
        <v>0</v>
      </c>
      <c r="N51" s="227">
        <v>0</v>
      </c>
      <c r="O51" s="229">
        <v>0</v>
      </c>
      <c r="P51" s="295">
        <v>100</v>
      </c>
      <c r="Q51" s="226">
        <v>0</v>
      </c>
      <c r="R51" s="227"/>
      <c r="S51" s="227">
        <v>0</v>
      </c>
      <c r="T51" s="227">
        <v>0</v>
      </c>
      <c r="U51" s="227">
        <v>0</v>
      </c>
      <c r="V51" s="227">
        <v>0</v>
      </c>
      <c r="W51" s="230">
        <v>100</v>
      </c>
      <c r="X51" s="295">
        <v>100</v>
      </c>
    </row>
    <row r="52" spans="1:24" ht="24" customHeight="1">
      <c r="A52" s="524"/>
      <c r="B52" s="520" t="s">
        <v>199</v>
      </c>
      <c r="C52" s="521"/>
      <c r="D52" s="226">
        <v>0</v>
      </c>
      <c r="E52" s="227">
        <v>100</v>
      </c>
      <c r="F52" s="227">
        <v>0</v>
      </c>
      <c r="G52" s="227">
        <v>0</v>
      </c>
      <c r="H52" s="227">
        <v>0</v>
      </c>
      <c r="I52" s="228">
        <v>0</v>
      </c>
      <c r="J52" s="227">
        <v>100</v>
      </c>
      <c r="K52" s="227">
        <v>0</v>
      </c>
      <c r="L52" s="227">
        <v>150</v>
      </c>
      <c r="M52" s="227">
        <v>0</v>
      </c>
      <c r="N52" s="227">
        <v>0</v>
      </c>
      <c r="O52" s="229">
        <v>0</v>
      </c>
      <c r="P52" s="295">
        <v>350</v>
      </c>
      <c r="Q52" s="226">
        <v>0</v>
      </c>
      <c r="R52" s="227">
        <v>100</v>
      </c>
      <c r="S52" s="227">
        <v>0</v>
      </c>
      <c r="T52" s="227">
        <v>0</v>
      </c>
      <c r="U52" s="227">
        <v>100</v>
      </c>
      <c r="V52" s="229">
        <v>0</v>
      </c>
      <c r="W52" s="230">
        <v>0</v>
      </c>
      <c r="X52" s="295">
        <v>200</v>
      </c>
    </row>
    <row r="53" spans="1:24" ht="24" customHeight="1">
      <c r="A53" s="524"/>
      <c r="B53" s="522"/>
      <c r="C53" s="296" t="s">
        <v>177</v>
      </c>
      <c r="D53" s="226">
        <v>0</v>
      </c>
      <c r="E53" s="227">
        <v>0</v>
      </c>
      <c r="F53" s="227">
        <v>0</v>
      </c>
      <c r="G53" s="227">
        <v>0</v>
      </c>
      <c r="H53" s="227">
        <v>0</v>
      </c>
      <c r="I53" s="228">
        <v>0</v>
      </c>
      <c r="J53" s="227">
        <v>0</v>
      </c>
      <c r="K53" s="227">
        <v>0</v>
      </c>
      <c r="L53" s="227">
        <v>0</v>
      </c>
      <c r="M53" s="227">
        <v>0</v>
      </c>
      <c r="N53" s="227">
        <v>0</v>
      </c>
      <c r="O53" s="229">
        <v>0</v>
      </c>
      <c r="P53" s="295">
        <v>0</v>
      </c>
      <c r="Q53" s="226">
        <v>0</v>
      </c>
      <c r="R53" s="227">
        <v>0</v>
      </c>
      <c r="S53" s="227">
        <v>0</v>
      </c>
      <c r="T53" s="227">
        <v>0</v>
      </c>
      <c r="U53" s="227">
        <v>0</v>
      </c>
      <c r="V53" s="229">
        <v>0</v>
      </c>
      <c r="W53" s="230">
        <v>0</v>
      </c>
      <c r="X53" s="295">
        <v>0</v>
      </c>
    </row>
    <row r="54" spans="1:24" ht="24" customHeight="1">
      <c r="A54" s="524"/>
      <c r="B54" s="522"/>
      <c r="C54" s="296" t="s">
        <v>172</v>
      </c>
      <c r="D54" s="226">
        <v>0</v>
      </c>
      <c r="E54" s="227">
        <v>100</v>
      </c>
      <c r="F54" s="227">
        <v>0</v>
      </c>
      <c r="G54" s="227">
        <v>0</v>
      </c>
      <c r="H54" s="227">
        <v>0</v>
      </c>
      <c r="I54" s="228">
        <v>0</v>
      </c>
      <c r="J54" s="227">
        <v>100</v>
      </c>
      <c r="K54" s="227">
        <v>0</v>
      </c>
      <c r="L54" s="227">
        <v>150</v>
      </c>
      <c r="M54" s="227">
        <v>0</v>
      </c>
      <c r="N54" s="227">
        <v>0</v>
      </c>
      <c r="O54" s="229">
        <v>0</v>
      </c>
      <c r="P54" s="295">
        <v>350</v>
      </c>
      <c r="Q54" s="226">
        <v>0</v>
      </c>
      <c r="R54" s="227">
        <v>100</v>
      </c>
      <c r="S54" s="325">
        <v>0</v>
      </c>
      <c r="T54" s="227">
        <v>0</v>
      </c>
      <c r="U54" s="227">
        <v>100</v>
      </c>
      <c r="V54" s="229">
        <v>0</v>
      </c>
      <c r="W54" s="230">
        <v>0</v>
      </c>
      <c r="X54" s="295">
        <v>200</v>
      </c>
    </row>
    <row r="55" spans="1:24" ht="24" customHeight="1">
      <c r="A55" s="524"/>
      <c r="B55" s="522"/>
      <c r="C55" s="296" t="s">
        <v>176</v>
      </c>
      <c r="D55" s="226">
        <v>0</v>
      </c>
      <c r="E55" s="227">
        <v>0</v>
      </c>
      <c r="F55" s="227">
        <v>0</v>
      </c>
      <c r="G55" s="227">
        <v>0</v>
      </c>
      <c r="H55" s="227">
        <v>0</v>
      </c>
      <c r="I55" s="228">
        <v>0</v>
      </c>
      <c r="J55" s="227">
        <v>0</v>
      </c>
      <c r="K55" s="227">
        <v>0</v>
      </c>
      <c r="L55" s="227">
        <v>0</v>
      </c>
      <c r="M55" s="227">
        <v>0</v>
      </c>
      <c r="N55" s="227">
        <v>0</v>
      </c>
      <c r="O55" s="229">
        <v>0</v>
      </c>
      <c r="P55" s="295">
        <v>0</v>
      </c>
      <c r="Q55" s="226">
        <v>0</v>
      </c>
      <c r="R55" s="227">
        <v>0</v>
      </c>
      <c r="S55" s="227">
        <v>0</v>
      </c>
      <c r="T55" s="227">
        <v>0</v>
      </c>
      <c r="U55" s="227">
        <v>0</v>
      </c>
      <c r="V55" s="229">
        <v>0</v>
      </c>
      <c r="W55" s="230">
        <v>0</v>
      </c>
      <c r="X55" s="295">
        <v>0</v>
      </c>
    </row>
    <row r="56" spans="1:24" ht="24" customHeight="1">
      <c r="A56" s="524"/>
      <c r="B56" s="522"/>
      <c r="C56" s="296" t="s">
        <v>171</v>
      </c>
      <c r="D56" s="226">
        <v>0</v>
      </c>
      <c r="E56" s="227">
        <v>0</v>
      </c>
      <c r="F56" s="227">
        <v>0</v>
      </c>
      <c r="G56" s="227">
        <v>0</v>
      </c>
      <c r="H56" s="227">
        <v>0</v>
      </c>
      <c r="I56" s="228">
        <v>0</v>
      </c>
      <c r="J56" s="227">
        <v>0</v>
      </c>
      <c r="K56" s="227">
        <v>0</v>
      </c>
      <c r="L56" s="227">
        <v>0</v>
      </c>
      <c r="M56" s="227">
        <v>0</v>
      </c>
      <c r="N56" s="227">
        <v>0</v>
      </c>
      <c r="O56" s="229">
        <v>0</v>
      </c>
      <c r="P56" s="295">
        <v>0</v>
      </c>
      <c r="Q56" s="226">
        <v>0</v>
      </c>
      <c r="R56" s="227">
        <v>0</v>
      </c>
      <c r="S56" s="227">
        <v>0</v>
      </c>
      <c r="T56" s="227">
        <v>0</v>
      </c>
      <c r="U56" s="227">
        <v>0</v>
      </c>
      <c r="V56" s="229">
        <v>0</v>
      </c>
      <c r="W56" s="230">
        <v>0</v>
      </c>
      <c r="X56" s="295">
        <v>0</v>
      </c>
    </row>
    <row r="57" spans="1:24" ht="24" customHeight="1">
      <c r="A57" s="524"/>
      <c r="B57" s="526" t="s">
        <v>253</v>
      </c>
      <c r="C57" s="527"/>
      <c r="D57" s="226">
        <v>0</v>
      </c>
      <c r="E57" s="227">
        <v>0</v>
      </c>
      <c r="F57" s="227">
        <v>0</v>
      </c>
      <c r="G57" s="227">
        <v>0</v>
      </c>
      <c r="H57" s="227">
        <v>106.5</v>
      </c>
      <c r="I57" s="228">
        <v>0</v>
      </c>
      <c r="J57" s="227">
        <v>0</v>
      </c>
      <c r="K57" s="227">
        <v>52.2</v>
      </c>
      <c r="L57" s="227">
        <v>0</v>
      </c>
      <c r="M57" s="227">
        <v>0</v>
      </c>
      <c r="N57" s="227">
        <v>0</v>
      </c>
      <c r="O57" s="229">
        <v>0</v>
      </c>
      <c r="P57" s="302">
        <v>158.69999999999999</v>
      </c>
      <c r="Q57" s="226">
        <v>0</v>
      </c>
      <c r="R57" s="399">
        <v>54</v>
      </c>
      <c r="S57" s="227"/>
      <c r="T57" s="227">
        <v>0</v>
      </c>
      <c r="U57" s="227">
        <v>0</v>
      </c>
      <c r="V57" s="229">
        <v>0</v>
      </c>
      <c r="W57" s="400">
        <v>0</v>
      </c>
      <c r="X57" s="302">
        <v>54</v>
      </c>
    </row>
    <row r="58" spans="1:24" ht="24" customHeight="1">
      <c r="A58" s="525"/>
      <c r="B58" s="514" t="s">
        <v>175</v>
      </c>
      <c r="C58" s="515"/>
      <c r="D58" s="237">
        <v>0</v>
      </c>
      <c r="E58" s="238">
        <v>0</v>
      </c>
      <c r="F58" s="238">
        <v>0</v>
      </c>
      <c r="G58" s="238">
        <v>0</v>
      </c>
      <c r="H58" s="238">
        <v>0</v>
      </c>
      <c r="I58" s="239">
        <v>0</v>
      </c>
      <c r="J58" s="238">
        <v>0</v>
      </c>
      <c r="K58" s="238">
        <v>0</v>
      </c>
      <c r="L58" s="238">
        <v>0</v>
      </c>
      <c r="M58" s="238">
        <v>0</v>
      </c>
      <c r="N58" s="238">
        <v>0</v>
      </c>
      <c r="O58" s="240">
        <v>0</v>
      </c>
      <c r="P58" s="299">
        <v>0</v>
      </c>
      <c r="Q58" s="237">
        <v>0</v>
      </c>
      <c r="R58" s="238">
        <v>0</v>
      </c>
      <c r="S58" s="238">
        <v>0</v>
      </c>
      <c r="T58" s="238">
        <v>0</v>
      </c>
      <c r="U58" s="238">
        <v>0</v>
      </c>
      <c r="V58" s="240">
        <v>0</v>
      </c>
      <c r="W58" s="241">
        <v>246.01499999999999</v>
      </c>
      <c r="X58" s="300">
        <v>246.01499999999999</v>
      </c>
    </row>
    <row r="59" spans="1:24" ht="24" customHeight="1">
      <c r="A59" s="524" t="s">
        <v>236</v>
      </c>
      <c r="B59" s="538" t="s">
        <v>174</v>
      </c>
      <c r="C59" s="539"/>
      <c r="D59" s="231">
        <v>0</v>
      </c>
      <c r="E59" s="232">
        <v>0</v>
      </c>
      <c r="F59" s="232">
        <v>0</v>
      </c>
      <c r="G59" s="232">
        <v>0</v>
      </c>
      <c r="H59" s="232">
        <v>0</v>
      </c>
      <c r="I59" s="233">
        <v>0</v>
      </c>
      <c r="J59" s="232">
        <v>0</v>
      </c>
      <c r="K59" s="232">
        <v>0</v>
      </c>
      <c r="L59" s="232">
        <v>0</v>
      </c>
      <c r="M59" s="232">
        <v>0</v>
      </c>
      <c r="N59" s="232">
        <v>0</v>
      </c>
      <c r="O59" s="234">
        <v>0</v>
      </c>
      <c r="P59" s="303">
        <v>0</v>
      </c>
      <c r="Q59" s="231">
        <v>0</v>
      </c>
      <c r="R59" s="232">
        <v>0</v>
      </c>
      <c r="S59" s="232">
        <v>0</v>
      </c>
      <c r="T59" s="232">
        <v>0</v>
      </c>
      <c r="U59" s="232">
        <v>0</v>
      </c>
      <c r="V59" s="235">
        <v>0</v>
      </c>
      <c r="W59" s="236">
        <v>0</v>
      </c>
      <c r="X59" s="303">
        <v>0</v>
      </c>
    </row>
    <row r="60" spans="1:24" ht="24" customHeight="1">
      <c r="A60" s="524"/>
      <c r="B60" s="518" t="s">
        <v>173</v>
      </c>
      <c r="C60" s="519"/>
      <c r="D60" s="226">
        <v>0</v>
      </c>
      <c r="E60" s="227">
        <v>0</v>
      </c>
      <c r="F60" s="227">
        <v>0</v>
      </c>
      <c r="G60" s="227">
        <v>0</v>
      </c>
      <c r="H60" s="227">
        <v>0</v>
      </c>
      <c r="I60" s="228">
        <v>0</v>
      </c>
      <c r="J60" s="227">
        <v>150</v>
      </c>
      <c r="K60" s="227">
        <v>0</v>
      </c>
      <c r="L60" s="227">
        <v>0</v>
      </c>
      <c r="M60" s="227">
        <v>0</v>
      </c>
      <c r="N60" s="227">
        <v>0</v>
      </c>
      <c r="O60" s="229">
        <v>0</v>
      </c>
      <c r="P60" s="295">
        <v>150</v>
      </c>
      <c r="Q60" s="226">
        <v>0</v>
      </c>
      <c r="R60" s="227">
        <v>0</v>
      </c>
      <c r="S60" s="227">
        <v>0</v>
      </c>
      <c r="T60" s="227">
        <v>0</v>
      </c>
      <c r="U60" s="227">
        <v>0</v>
      </c>
      <c r="V60" s="227">
        <v>0</v>
      </c>
      <c r="W60" s="230">
        <v>200</v>
      </c>
      <c r="X60" s="295">
        <v>200</v>
      </c>
    </row>
    <row r="61" spans="1:24" ht="24" customHeight="1">
      <c r="A61" s="524"/>
      <c r="B61" s="520" t="s">
        <v>199</v>
      </c>
      <c r="C61" s="521"/>
      <c r="D61" s="226">
        <v>0</v>
      </c>
      <c r="E61" s="227">
        <v>0</v>
      </c>
      <c r="F61" s="227">
        <v>0</v>
      </c>
      <c r="G61" s="227">
        <v>0</v>
      </c>
      <c r="H61" s="227">
        <v>0</v>
      </c>
      <c r="I61" s="228">
        <v>0</v>
      </c>
      <c r="J61" s="227">
        <v>0</v>
      </c>
      <c r="K61" s="227">
        <v>0</v>
      </c>
      <c r="L61" s="227">
        <v>0</v>
      </c>
      <c r="M61" s="227">
        <v>0</v>
      </c>
      <c r="N61" s="227">
        <v>0</v>
      </c>
      <c r="O61" s="229">
        <v>0</v>
      </c>
      <c r="P61" s="295">
        <v>0</v>
      </c>
      <c r="Q61" s="226">
        <v>0</v>
      </c>
      <c r="R61" s="227">
        <v>0</v>
      </c>
      <c r="S61" s="227">
        <v>0</v>
      </c>
      <c r="T61" s="227">
        <v>0</v>
      </c>
      <c r="U61" s="227">
        <v>0</v>
      </c>
      <c r="V61" s="229">
        <v>0</v>
      </c>
      <c r="W61" s="230">
        <v>0</v>
      </c>
      <c r="X61" s="295">
        <v>0</v>
      </c>
    </row>
    <row r="62" spans="1:24" ht="24" customHeight="1">
      <c r="A62" s="524"/>
      <c r="B62" s="522"/>
      <c r="C62" s="296" t="s">
        <v>177</v>
      </c>
      <c r="D62" s="226">
        <v>0</v>
      </c>
      <c r="E62" s="227">
        <v>0</v>
      </c>
      <c r="F62" s="227">
        <v>0</v>
      </c>
      <c r="G62" s="227">
        <v>0</v>
      </c>
      <c r="H62" s="227">
        <v>0</v>
      </c>
      <c r="I62" s="228">
        <v>0</v>
      </c>
      <c r="J62" s="227">
        <v>0</v>
      </c>
      <c r="K62" s="227">
        <v>0</v>
      </c>
      <c r="L62" s="227">
        <v>0</v>
      </c>
      <c r="M62" s="227">
        <v>0</v>
      </c>
      <c r="N62" s="227">
        <v>0</v>
      </c>
      <c r="O62" s="229">
        <v>0</v>
      </c>
      <c r="P62" s="295">
        <v>0</v>
      </c>
      <c r="Q62" s="226">
        <v>0</v>
      </c>
      <c r="R62" s="227">
        <v>0</v>
      </c>
      <c r="S62" s="227">
        <v>0</v>
      </c>
      <c r="T62" s="227">
        <v>0</v>
      </c>
      <c r="U62" s="227">
        <v>0</v>
      </c>
      <c r="V62" s="229">
        <v>0</v>
      </c>
      <c r="W62" s="230">
        <v>0</v>
      </c>
      <c r="X62" s="295">
        <v>0</v>
      </c>
    </row>
    <row r="63" spans="1:24" ht="24" customHeight="1">
      <c r="A63" s="524"/>
      <c r="B63" s="522"/>
      <c r="C63" s="296" t="s">
        <v>172</v>
      </c>
      <c r="D63" s="226">
        <v>0</v>
      </c>
      <c r="E63" s="227">
        <v>0</v>
      </c>
      <c r="F63" s="227">
        <v>0</v>
      </c>
      <c r="G63" s="227">
        <v>0</v>
      </c>
      <c r="H63" s="227">
        <v>0</v>
      </c>
      <c r="I63" s="228">
        <v>0</v>
      </c>
      <c r="J63" s="227">
        <v>0</v>
      </c>
      <c r="K63" s="227">
        <v>0</v>
      </c>
      <c r="L63" s="227">
        <v>0</v>
      </c>
      <c r="M63" s="227">
        <v>0</v>
      </c>
      <c r="N63" s="227">
        <v>0</v>
      </c>
      <c r="O63" s="229">
        <v>0</v>
      </c>
      <c r="P63" s="295">
        <v>0</v>
      </c>
      <c r="Q63" s="226">
        <v>0</v>
      </c>
      <c r="R63" s="227">
        <v>0</v>
      </c>
      <c r="S63" s="227">
        <v>0</v>
      </c>
      <c r="T63" s="227">
        <v>0</v>
      </c>
      <c r="U63" s="227">
        <v>0</v>
      </c>
      <c r="V63" s="229">
        <v>0</v>
      </c>
      <c r="W63" s="230">
        <v>0</v>
      </c>
      <c r="X63" s="295">
        <v>0</v>
      </c>
    </row>
    <row r="64" spans="1:24" ht="24" customHeight="1">
      <c r="A64" s="524"/>
      <c r="B64" s="522"/>
      <c r="C64" s="296" t="s">
        <v>176</v>
      </c>
      <c r="D64" s="226">
        <v>0</v>
      </c>
      <c r="E64" s="227">
        <v>0</v>
      </c>
      <c r="F64" s="227">
        <v>0</v>
      </c>
      <c r="G64" s="227">
        <v>0</v>
      </c>
      <c r="H64" s="227">
        <v>0</v>
      </c>
      <c r="I64" s="228">
        <v>0</v>
      </c>
      <c r="J64" s="227">
        <v>0</v>
      </c>
      <c r="K64" s="227">
        <v>0</v>
      </c>
      <c r="L64" s="227">
        <v>0</v>
      </c>
      <c r="M64" s="227">
        <v>0</v>
      </c>
      <c r="N64" s="227">
        <v>0</v>
      </c>
      <c r="O64" s="229">
        <v>0</v>
      </c>
      <c r="P64" s="295">
        <v>0</v>
      </c>
      <c r="Q64" s="226">
        <v>0</v>
      </c>
      <c r="R64" s="227">
        <v>0</v>
      </c>
      <c r="S64" s="227">
        <v>0</v>
      </c>
      <c r="T64" s="227"/>
      <c r="U64" s="227">
        <v>0</v>
      </c>
      <c r="V64" s="229">
        <v>0</v>
      </c>
      <c r="W64" s="230">
        <v>0</v>
      </c>
      <c r="X64" s="295">
        <v>0</v>
      </c>
    </row>
    <row r="65" spans="1:24" ht="24" customHeight="1">
      <c r="A65" s="524"/>
      <c r="B65" s="522"/>
      <c r="C65" s="296" t="s">
        <v>171</v>
      </c>
      <c r="D65" s="226">
        <v>0</v>
      </c>
      <c r="E65" s="227">
        <v>0</v>
      </c>
      <c r="F65" s="227">
        <v>0</v>
      </c>
      <c r="G65" s="227">
        <v>0</v>
      </c>
      <c r="H65" s="227">
        <v>0</v>
      </c>
      <c r="I65" s="228">
        <v>0</v>
      </c>
      <c r="J65" s="227">
        <v>0</v>
      </c>
      <c r="K65" s="227">
        <v>0</v>
      </c>
      <c r="L65" s="227">
        <v>0</v>
      </c>
      <c r="M65" s="227">
        <v>0</v>
      </c>
      <c r="N65" s="227">
        <v>0</v>
      </c>
      <c r="O65" s="229">
        <v>0</v>
      </c>
      <c r="P65" s="295">
        <v>0</v>
      </c>
      <c r="Q65" s="226">
        <v>0</v>
      </c>
      <c r="R65" s="227">
        <v>0</v>
      </c>
      <c r="S65" s="227">
        <v>0</v>
      </c>
      <c r="T65" s="227">
        <v>0</v>
      </c>
      <c r="U65" s="227">
        <v>0</v>
      </c>
      <c r="V65" s="229">
        <v>0</v>
      </c>
      <c r="W65" s="230">
        <v>0</v>
      </c>
      <c r="X65" s="295">
        <v>0</v>
      </c>
    </row>
    <row r="66" spans="1:24" ht="24" customHeight="1">
      <c r="A66" s="524"/>
      <c r="B66" s="518" t="s">
        <v>198</v>
      </c>
      <c r="C66" s="519"/>
      <c r="D66" s="226">
        <v>0</v>
      </c>
      <c r="E66" s="227">
        <v>0</v>
      </c>
      <c r="F66" s="227">
        <v>0</v>
      </c>
      <c r="G66" s="227">
        <v>0</v>
      </c>
      <c r="H66" s="227">
        <v>0</v>
      </c>
      <c r="I66" s="228">
        <v>0</v>
      </c>
      <c r="J66" s="227">
        <v>0</v>
      </c>
      <c r="K66" s="227">
        <v>0</v>
      </c>
      <c r="L66" s="227">
        <v>0</v>
      </c>
      <c r="M66" s="227">
        <v>0</v>
      </c>
      <c r="N66" s="227">
        <v>0</v>
      </c>
      <c r="O66" s="229">
        <v>0</v>
      </c>
      <c r="P66" s="295">
        <v>0</v>
      </c>
      <c r="Q66" s="226">
        <v>0</v>
      </c>
      <c r="R66" s="227">
        <v>0</v>
      </c>
      <c r="S66" s="227">
        <v>0</v>
      </c>
      <c r="T66" s="227">
        <v>0</v>
      </c>
      <c r="U66" s="227">
        <v>0</v>
      </c>
      <c r="V66" s="229">
        <v>0</v>
      </c>
      <c r="W66" s="230">
        <v>0</v>
      </c>
      <c r="X66" s="295">
        <v>0</v>
      </c>
    </row>
    <row r="67" spans="1:24" ht="24" customHeight="1">
      <c r="A67" s="524"/>
      <c r="B67" s="520" t="s">
        <v>175</v>
      </c>
      <c r="C67" s="521"/>
      <c r="D67" s="248">
        <v>0</v>
      </c>
      <c r="E67" s="249">
        <v>0</v>
      </c>
      <c r="F67" s="249">
        <v>0</v>
      </c>
      <c r="G67" s="249">
        <v>0</v>
      </c>
      <c r="H67" s="249">
        <v>0</v>
      </c>
      <c r="I67" s="250">
        <v>0</v>
      </c>
      <c r="J67" s="249">
        <v>0</v>
      </c>
      <c r="K67" s="249">
        <v>0</v>
      </c>
      <c r="L67" s="249">
        <v>0</v>
      </c>
      <c r="M67" s="249">
        <v>0</v>
      </c>
      <c r="N67" s="249">
        <v>0</v>
      </c>
      <c r="O67" s="251">
        <v>0</v>
      </c>
      <c r="P67" s="307">
        <v>0</v>
      </c>
      <c r="Q67" s="248">
        <v>0</v>
      </c>
      <c r="R67" s="249">
        <v>0</v>
      </c>
      <c r="S67" s="249">
        <v>0</v>
      </c>
      <c r="T67" s="249">
        <v>0</v>
      </c>
      <c r="U67" s="249">
        <v>0</v>
      </c>
      <c r="V67" s="251">
        <v>0</v>
      </c>
      <c r="W67" s="252">
        <v>0</v>
      </c>
      <c r="X67" s="308">
        <v>0</v>
      </c>
    </row>
    <row r="68" spans="1:24" ht="24" customHeight="1">
      <c r="A68" s="523" t="s">
        <v>237</v>
      </c>
      <c r="B68" s="516" t="s">
        <v>174</v>
      </c>
      <c r="C68" s="517"/>
      <c r="D68" s="242">
        <v>0</v>
      </c>
      <c r="E68" s="243">
        <v>0</v>
      </c>
      <c r="F68" s="243">
        <v>0</v>
      </c>
      <c r="G68" s="243">
        <v>0</v>
      </c>
      <c r="H68" s="243">
        <v>0</v>
      </c>
      <c r="I68" s="244">
        <v>0</v>
      </c>
      <c r="J68" s="243">
        <v>0</v>
      </c>
      <c r="K68" s="243">
        <v>0</v>
      </c>
      <c r="L68" s="243">
        <v>0</v>
      </c>
      <c r="M68" s="243">
        <v>0</v>
      </c>
      <c r="N68" s="243">
        <v>0</v>
      </c>
      <c r="O68" s="245">
        <v>0</v>
      </c>
      <c r="P68" s="301">
        <v>0</v>
      </c>
      <c r="Q68" s="242">
        <v>0</v>
      </c>
      <c r="R68" s="243">
        <v>0</v>
      </c>
      <c r="S68" s="243">
        <v>0</v>
      </c>
      <c r="T68" s="243">
        <v>0</v>
      </c>
      <c r="U68" s="243">
        <v>0</v>
      </c>
      <c r="V68" s="246">
        <v>0</v>
      </c>
      <c r="W68" s="247">
        <v>0</v>
      </c>
      <c r="X68" s="301">
        <v>0</v>
      </c>
    </row>
    <row r="69" spans="1:24" ht="24" customHeight="1">
      <c r="A69" s="524"/>
      <c r="B69" s="518" t="s">
        <v>173</v>
      </c>
      <c r="C69" s="519"/>
      <c r="D69" s="226">
        <v>0</v>
      </c>
      <c r="E69" s="227">
        <v>0</v>
      </c>
      <c r="F69" s="227">
        <v>0</v>
      </c>
      <c r="G69" s="227">
        <v>0</v>
      </c>
      <c r="H69" s="227">
        <v>0</v>
      </c>
      <c r="I69" s="228">
        <v>0</v>
      </c>
      <c r="J69" s="227">
        <v>0</v>
      </c>
      <c r="K69" s="227">
        <v>0</v>
      </c>
      <c r="L69" s="227">
        <v>100</v>
      </c>
      <c r="M69" s="227">
        <v>0</v>
      </c>
      <c r="N69" s="227">
        <v>0</v>
      </c>
      <c r="O69" s="229">
        <v>0</v>
      </c>
      <c r="P69" s="295">
        <v>100</v>
      </c>
      <c r="Q69" s="226">
        <v>0</v>
      </c>
      <c r="R69" s="227">
        <v>0</v>
      </c>
      <c r="S69" s="227">
        <v>0</v>
      </c>
      <c r="T69" s="227">
        <v>0</v>
      </c>
      <c r="U69" s="227">
        <v>0</v>
      </c>
      <c r="V69" s="227">
        <v>0</v>
      </c>
      <c r="W69" s="230">
        <v>100</v>
      </c>
      <c r="X69" s="295">
        <v>100</v>
      </c>
    </row>
    <row r="70" spans="1:24" ht="24" customHeight="1">
      <c r="A70" s="524"/>
      <c r="B70" s="520" t="s">
        <v>199</v>
      </c>
      <c r="C70" s="521"/>
      <c r="D70" s="226">
        <v>0</v>
      </c>
      <c r="E70" s="227">
        <v>0</v>
      </c>
      <c r="F70" s="227">
        <v>0</v>
      </c>
      <c r="G70" s="227">
        <v>0</v>
      </c>
      <c r="H70" s="227">
        <v>0</v>
      </c>
      <c r="I70" s="228">
        <v>0</v>
      </c>
      <c r="J70" s="227">
        <v>0</v>
      </c>
      <c r="K70" s="227">
        <v>0</v>
      </c>
      <c r="L70" s="227">
        <v>0</v>
      </c>
      <c r="M70" s="227">
        <v>0</v>
      </c>
      <c r="N70" s="227">
        <v>0</v>
      </c>
      <c r="O70" s="229">
        <v>0</v>
      </c>
      <c r="P70" s="295">
        <v>0</v>
      </c>
      <c r="Q70" s="226">
        <v>0</v>
      </c>
      <c r="R70" s="227">
        <v>0</v>
      </c>
      <c r="S70" s="227">
        <v>0</v>
      </c>
      <c r="T70" s="227">
        <v>0</v>
      </c>
      <c r="U70" s="227">
        <v>0</v>
      </c>
      <c r="V70" s="229">
        <v>0</v>
      </c>
      <c r="W70" s="230">
        <v>0</v>
      </c>
      <c r="X70" s="295">
        <v>0</v>
      </c>
    </row>
    <row r="71" spans="1:24" ht="24" customHeight="1">
      <c r="A71" s="524"/>
      <c r="B71" s="522"/>
      <c r="C71" s="296" t="s">
        <v>177</v>
      </c>
      <c r="D71" s="226">
        <v>0</v>
      </c>
      <c r="E71" s="227">
        <v>0</v>
      </c>
      <c r="F71" s="227">
        <v>0</v>
      </c>
      <c r="G71" s="227">
        <v>0</v>
      </c>
      <c r="H71" s="227">
        <v>0</v>
      </c>
      <c r="I71" s="228">
        <v>0</v>
      </c>
      <c r="J71" s="227">
        <v>0</v>
      </c>
      <c r="K71" s="227">
        <v>0</v>
      </c>
      <c r="L71" s="227">
        <v>0</v>
      </c>
      <c r="M71" s="227">
        <v>0</v>
      </c>
      <c r="N71" s="227">
        <v>0</v>
      </c>
      <c r="O71" s="229">
        <v>0</v>
      </c>
      <c r="P71" s="295">
        <v>0</v>
      </c>
      <c r="Q71" s="226">
        <v>0</v>
      </c>
      <c r="R71" s="227">
        <v>0</v>
      </c>
      <c r="S71" s="227">
        <v>0</v>
      </c>
      <c r="T71" s="227">
        <v>0</v>
      </c>
      <c r="U71" s="227">
        <v>0</v>
      </c>
      <c r="V71" s="229">
        <v>0</v>
      </c>
      <c r="W71" s="230">
        <v>0</v>
      </c>
      <c r="X71" s="295">
        <v>0</v>
      </c>
    </row>
    <row r="72" spans="1:24" ht="24" customHeight="1">
      <c r="A72" s="524"/>
      <c r="B72" s="522"/>
      <c r="C72" s="296" t="s">
        <v>172</v>
      </c>
      <c r="D72" s="226">
        <v>0</v>
      </c>
      <c r="E72" s="227">
        <v>0</v>
      </c>
      <c r="F72" s="227">
        <v>0</v>
      </c>
      <c r="G72" s="227">
        <v>0</v>
      </c>
      <c r="H72" s="227">
        <v>0</v>
      </c>
      <c r="I72" s="228">
        <v>0</v>
      </c>
      <c r="J72" s="227">
        <v>0</v>
      </c>
      <c r="K72" s="227">
        <v>0</v>
      </c>
      <c r="L72" s="227">
        <v>0</v>
      </c>
      <c r="M72" s="227">
        <v>0</v>
      </c>
      <c r="N72" s="227">
        <v>0</v>
      </c>
      <c r="O72" s="229">
        <v>0</v>
      </c>
      <c r="P72" s="295">
        <v>0</v>
      </c>
      <c r="Q72" s="226">
        <v>0</v>
      </c>
      <c r="R72" s="227">
        <v>0</v>
      </c>
      <c r="S72" s="227">
        <v>0</v>
      </c>
      <c r="T72" s="227">
        <v>0</v>
      </c>
      <c r="U72" s="227">
        <v>0</v>
      </c>
      <c r="V72" s="229">
        <v>0</v>
      </c>
      <c r="W72" s="230">
        <v>0</v>
      </c>
      <c r="X72" s="295">
        <v>0</v>
      </c>
    </row>
    <row r="73" spans="1:24" ht="24" customHeight="1">
      <c r="A73" s="524"/>
      <c r="B73" s="522"/>
      <c r="C73" s="296" t="s">
        <v>176</v>
      </c>
      <c r="D73" s="226">
        <v>0</v>
      </c>
      <c r="E73" s="227">
        <v>0</v>
      </c>
      <c r="F73" s="227">
        <v>0</v>
      </c>
      <c r="G73" s="227">
        <v>0</v>
      </c>
      <c r="H73" s="227">
        <v>0</v>
      </c>
      <c r="I73" s="228">
        <v>0</v>
      </c>
      <c r="J73" s="227">
        <v>0</v>
      </c>
      <c r="K73" s="227">
        <v>0</v>
      </c>
      <c r="L73" s="227">
        <v>0</v>
      </c>
      <c r="M73" s="227">
        <v>0</v>
      </c>
      <c r="N73" s="227">
        <v>0</v>
      </c>
      <c r="O73" s="229">
        <v>0</v>
      </c>
      <c r="P73" s="295">
        <v>0</v>
      </c>
      <c r="Q73" s="226">
        <v>0</v>
      </c>
      <c r="R73" s="227">
        <v>0</v>
      </c>
      <c r="S73" s="227">
        <v>0</v>
      </c>
      <c r="T73" s="227">
        <v>0</v>
      </c>
      <c r="U73" s="227">
        <v>0</v>
      </c>
      <c r="V73" s="229">
        <v>0</v>
      </c>
      <c r="W73" s="230">
        <v>0</v>
      </c>
      <c r="X73" s="295">
        <v>0</v>
      </c>
    </row>
    <row r="74" spans="1:24" ht="24" customHeight="1">
      <c r="A74" s="524"/>
      <c r="B74" s="522"/>
      <c r="C74" s="296" t="s">
        <v>171</v>
      </c>
      <c r="D74" s="226">
        <v>0</v>
      </c>
      <c r="E74" s="227">
        <v>0</v>
      </c>
      <c r="F74" s="227">
        <v>0</v>
      </c>
      <c r="G74" s="227">
        <v>0</v>
      </c>
      <c r="H74" s="227">
        <v>0</v>
      </c>
      <c r="I74" s="228">
        <v>0</v>
      </c>
      <c r="J74" s="227">
        <v>0</v>
      </c>
      <c r="K74" s="227">
        <v>0</v>
      </c>
      <c r="L74" s="227">
        <v>0</v>
      </c>
      <c r="M74" s="227">
        <v>0</v>
      </c>
      <c r="N74" s="227">
        <v>0</v>
      </c>
      <c r="O74" s="229">
        <v>0</v>
      </c>
      <c r="P74" s="295">
        <v>0</v>
      </c>
      <c r="Q74" s="226">
        <v>0</v>
      </c>
      <c r="R74" s="227">
        <v>0</v>
      </c>
      <c r="S74" s="227">
        <v>0</v>
      </c>
      <c r="T74" s="227">
        <v>0</v>
      </c>
      <c r="U74" s="227">
        <v>0</v>
      </c>
      <c r="V74" s="229">
        <v>0</v>
      </c>
      <c r="W74" s="230">
        <v>0</v>
      </c>
      <c r="X74" s="295">
        <v>0</v>
      </c>
    </row>
    <row r="75" spans="1:24" ht="24" customHeight="1">
      <c r="A75" s="524"/>
      <c r="B75" s="518" t="s">
        <v>198</v>
      </c>
      <c r="C75" s="519"/>
      <c r="D75" s="226">
        <v>0</v>
      </c>
      <c r="E75" s="227">
        <v>0</v>
      </c>
      <c r="F75" s="227">
        <v>0</v>
      </c>
      <c r="G75" s="227">
        <v>0</v>
      </c>
      <c r="H75" s="227">
        <v>0</v>
      </c>
      <c r="I75" s="228">
        <v>0</v>
      </c>
      <c r="J75" s="227">
        <v>0</v>
      </c>
      <c r="K75" s="227">
        <v>0</v>
      </c>
      <c r="L75" s="227">
        <v>0</v>
      </c>
      <c r="M75" s="227">
        <v>0</v>
      </c>
      <c r="N75" s="227">
        <v>0</v>
      </c>
      <c r="O75" s="229">
        <v>0</v>
      </c>
      <c r="P75" s="295">
        <v>0</v>
      </c>
      <c r="Q75" s="226">
        <v>0</v>
      </c>
      <c r="R75" s="227">
        <v>0</v>
      </c>
      <c r="S75" s="227">
        <v>0</v>
      </c>
      <c r="T75" s="227">
        <v>0</v>
      </c>
      <c r="U75" s="227">
        <v>0</v>
      </c>
      <c r="V75" s="229">
        <v>0</v>
      </c>
      <c r="W75" s="230">
        <v>0</v>
      </c>
      <c r="X75" s="295">
        <v>0</v>
      </c>
    </row>
    <row r="76" spans="1:24" ht="24" customHeight="1">
      <c r="A76" s="525"/>
      <c r="B76" s="514" t="s">
        <v>175</v>
      </c>
      <c r="C76" s="515"/>
      <c r="D76" s="237">
        <v>0</v>
      </c>
      <c r="E76" s="238">
        <v>0</v>
      </c>
      <c r="F76" s="238">
        <v>0</v>
      </c>
      <c r="G76" s="238">
        <v>0</v>
      </c>
      <c r="H76" s="238">
        <v>0</v>
      </c>
      <c r="I76" s="239">
        <v>0</v>
      </c>
      <c r="J76" s="238">
        <v>0</v>
      </c>
      <c r="K76" s="238">
        <v>0</v>
      </c>
      <c r="L76" s="238">
        <v>0</v>
      </c>
      <c r="M76" s="238">
        <v>0</v>
      </c>
      <c r="N76" s="238">
        <v>0</v>
      </c>
      <c r="O76" s="240">
        <v>0</v>
      </c>
      <c r="P76" s="299">
        <v>0</v>
      </c>
      <c r="Q76" s="237">
        <v>0</v>
      </c>
      <c r="R76" s="238">
        <v>0</v>
      </c>
      <c r="S76" s="238">
        <v>0</v>
      </c>
      <c r="T76" s="238">
        <v>0</v>
      </c>
      <c r="U76" s="238">
        <v>0</v>
      </c>
      <c r="V76" s="240">
        <v>0</v>
      </c>
      <c r="W76" s="241">
        <v>0</v>
      </c>
      <c r="X76" s="300">
        <v>0</v>
      </c>
    </row>
    <row r="77" spans="1:24" ht="24" customHeight="1">
      <c r="A77" s="524" t="s">
        <v>238</v>
      </c>
      <c r="B77" s="538" t="s">
        <v>174</v>
      </c>
      <c r="C77" s="539"/>
      <c r="D77" s="231">
        <v>0</v>
      </c>
      <c r="E77" s="232">
        <v>0</v>
      </c>
      <c r="F77" s="232">
        <v>0</v>
      </c>
      <c r="G77" s="232">
        <v>0</v>
      </c>
      <c r="H77" s="232">
        <v>0</v>
      </c>
      <c r="I77" s="233">
        <v>0</v>
      </c>
      <c r="J77" s="232">
        <v>0</v>
      </c>
      <c r="K77" s="232">
        <v>0</v>
      </c>
      <c r="L77" s="232">
        <v>0</v>
      </c>
      <c r="M77" s="232">
        <v>0</v>
      </c>
      <c r="N77" s="232">
        <v>0</v>
      </c>
      <c r="O77" s="234">
        <v>0</v>
      </c>
      <c r="P77" s="303">
        <v>0</v>
      </c>
      <c r="Q77" s="231">
        <v>0</v>
      </c>
      <c r="R77" s="232">
        <v>0</v>
      </c>
      <c r="S77" s="232">
        <v>0</v>
      </c>
      <c r="T77" s="232">
        <v>0</v>
      </c>
      <c r="U77" s="232">
        <v>0</v>
      </c>
      <c r="V77" s="235">
        <v>0</v>
      </c>
      <c r="W77" s="236">
        <v>0</v>
      </c>
      <c r="X77" s="303">
        <v>0</v>
      </c>
    </row>
    <row r="78" spans="1:24" ht="24" customHeight="1">
      <c r="A78" s="524"/>
      <c r="B78" s="518" t="s">
        <v>173</v>
      </c>
      <c r="C78" s="519"/>
      <c r="D78" s="226">
        <v>0</v>
      </c>
      <c r="E78" s="227">
        <v>0</v>
      </c>
      <c r="F78" s="227">
        <v>0</v>
      </c>
      <c r="G78" s="227">
        <v>0</v>
      </c>
      <c r="H78" s="227">
        <v>0</v>
      </c>
      <c r="I78" s="228">
        <v>0</v>
      </c>
      <c r="J78" s="227">
        <v>0</v>
      </c>
      <c r="K78" s="227">
        <v>200</v>
      </c>
      <c r="L78" s="227">
        <v>0</v>
      </c>
      <c r="M78" s="227">
        <v>0</v>
      </c>
      <c r="N78" s="227">
        <v>0</v>
      </c>
      <c r="O78" s="229">
        <v>0</v>
      </c>
      <c r="P78" s="295">
        <v>200</v>
      </c>
      <c r="Q78" s="226">
        <v>0</v>
      </c>
      <c r="R78" s="227">
        <v>0</v>
      </c>
      <c r="S78" s="227">
        <v>0</v>
      </c>
      <c r="T78" s="227">
        <v>0</v>
      </c>
      <c r="U78" s="227">
        <v>0</v>
      </c>
      <c r="V78" s="227">
        <v>0</v>
      </c>
      <c r="W78" s="230">
        <v>200</v>
      </c>
      <c r="X78" s="295">
        <v>200</v>
      </c>
    </row>
    <row r="79" spans="1:24" ht="24" customHeight="1">
      <c r="A79" s="524"/>
      <c r="B79" s="520" t="s">
        <v>199</v>
      </c>
      <c r="C79" s="521"/>
      <c r="D79" s="226">
        <v>0</v>
      </c>
      <c r="E79" s="227">
        <v>0</v>
      </c>
      <c r="F79" s="227">
        <v>0</v>
      </c>
      <c r="G79" s="227">
        <v>0</v>
      </c>
      <c r="H79" s="227">
        <v>0</v>
      </c>
      <c r="I79" s="228">
        <v>0</v>
      </c>
      <c r="J79" s="227">
        <v>0</v>
      </c>
      <c r="K79" s="227">
        <v>0</v>
      </c>
      <c r="L79" s="227">
        <v>0</v>
      </c>
      <c r="M79" s="227">
        <v>0</v>
      </c>
      <c r="N79" s="227">
        <v>0</v>
      </c>
      <c r="O79" s="229">
        <v>0</v>
      </c>
      <c r="P79" s="295">
        <v>0</v>
      </c>
      <c r="Q79" s="226">
        <v>0</v>
      </c>
      <c r="R79" s="227">
        <v>0</v>
      </c>
      <c r="S79" s="227">
        <v>0</v>
      </c>
      <c r="T79" s="227">
        <v>0</v>
      </c>
      <c r="U79" s="227">
        <v>0</v>
      </c>
      <c r="V79" s="229">
        <v>0</v>
      </c>
      <c r="W79" s="230">
        <v>0</v>
      </c>
      <c r="X79" s="295">
        <v>0</v>
      </c>
    </row>
    <row r="80" spans="1:24" ht="24" customHeight="1">
      <c r="A80" s="524"/>
      <c r="B80" s="522"/>
      <c r="C80" s="296" t="s">
        <v>177</v>
      </c>
      <c r="D80" s="226">
        <v>0</v>
      </c>
      <c r="E80" s="227">
        <v>0</v>
      </c>
      <c r="F80" s="227">
        <v>0</v>
      </c>
      <c r="G80" s="227">
        <v>0</v>
      </c>
      <c r="H80" s="227">
        <v>0</v>
      </c>
      <c r="I80" s="228">
        <v>0</v>
      </c>
      <c r="J80" s="227">
        <v>0</v>
      </c>
      <c r="K80" s="227">
        <v>0</v>
      </c>
      <c r="L80" s="227">
        <v>0</v>
      </c>
      <c r="M80" s="227">
        <v>0</v>
      </c>
      <c r="N80" s="227">
        <v>0</v>
      </c>
      <c r="O80" s="229">
        <v>0</v>
      </c>
      <c r="P80" s="295">
        <v>0</v>
      </c>
      <c r="Q80" s="226">
        <v>0</v>
      </c>
      <c r="R80" s="227">
        <v>0</v>
      </c>
      <c r="S80" s="227">
        <v>0</v>
      </c>
      <c r="T80" s="227">
        <v>0</v>
      </c>
      <c r="U80" s="227">
        <v>0</v>
      </c>
      <c r="V80" s="229">
        <v>0</v>
      </c>
      <c r="W80" s="230">
        <v>0</v>
      </c>
      <c r="X80" s="295">
        <v>0</v>
      </c>
    </row>
    <row r="81" spans="1:24" ht="24" customHeight="1">
      <c r="A81" s="524"/>
      <c r="B81" s="522"/>
      <c r="C81" s="296" t="s">
        <v>172</v>
      </c>
      <c r="D81" s="226">
        <v>0</v>
      </c>
      <c r="E81" s="227">
        <v>0</v>
      </c>
      <c r="F81" s="227">
        <v>0</v>
      </c>
      <c r="G81" s="227">
        <v>0</v>
      </c>
      <c r="H81" s="227">
        <v>0</v>
      </c>
      <c r="I81" s="228">
        <v>0</v>
      </c>
      <c r="J81" s="227">
        <v>0</v>
      </c>
      <c r="K81" s="227">
        <v>0</v>
      </c>
      <c r="L81" s="227">
        <v>0</v>
      </c>
      <c r="M81" s="227">
        <v>0</v>
      </c>
      <c r="N81" s="227">
        <v>0</v>
      </c>
      <c r="O81" s="229">
        <v>0</v>
      </c>
      <c r="P81" s="295">
        <v>0</v>
      </c>
      <c r="Q81" s="226">
        <v>0</v>
      </c>
      <c r="R81" s="227">
        <v>0</v>
      </c>
      <c r="S81" s="227">
        <v>0</v>
      </c>
      <c r="T81" s="227">
        <v>0</v>
      </c>
      <c r="U81" s="227">
        <v>0</v>
      </c>
      <c r="V81" s="229">
        <v>0</v>
      </c>
      <c r="W81" s="230">
        <v>0</v>
      </c>
      <c r="X81" s="295">
        <v>0</v>
      </c>
    </row>
    <row r="82" spans="1:24" ht="24" customHeight="1">
      <c r="A82" s="524"/>
      <c r="B82" s="522"/>
      <c r="C82" s="296" t="s">
        <v>176</v>
      </c>
      <c r="D82" s="226">
        <v>0</v>
      </c>
      <c r="E82" s="227">
        <v>0</v>
      </c>
      <c r="F82" s="227">
        <v>0</v>
      </c>
      <c r="G82" s="227">
        <v>0</v>
      </c>
      <c r="H82" s="227">
        <v>0</v>
      </c>
      <c r="I82" s="228">
        <v>0</v>
      </c>
      <c r="J82" s="227">
        <v>0</v>
      </c>
      <c r="K82" s="227">
        <v>0</v>
      </c>
      <c r="L82" s="227">
        <v>0</v>
      </c>
      <c r="M82" s="227">
        <v>0</v>
      </c>
      <c r="N82" s="227">
        <v>0</v>
      </c>
      <c r="O82" s="229">
        <v>0</v>
      </c>
      <c r="P82" s="295">
        <v>0</v>
      </c>
      <c r="Q82" s="226">
        <v>0</v>
      </c>
      <c r="R82" s="227">
        <v>0</v>
      </c>
      <c r="S82" s="227">
        <v>0</v>
      </c>
      <c r="T82" s="227">
        <v>0</v>
      </c>
      <c r="U82" s="227">
        <v>0</v>
      </c>
      <c r="V82" s="229">
        <v>0</v>
      </c>
      <c r="W82" s="230">
        <v>0</v>
      </c>
      <c r="X82" s="295">
        <v>0</v>
      </c>
    </row>
    <row r="83" spans="1:24" ht="24" customHeight="1">
      <c r="A83" s="524"/>
      <c r="B83" s="522"/>
      <c r="C83" s="296" t="s">
        <v>171</v>
      </c>
      <c r="D83" s="226">
        <v>0</v>
      </c>
      <c r="E83" s="227">
        <v>0</v>
      </c>
      <c r="F83" s="227">
        <v>0</v>
      </c>
      <c r="G83" s="227">
        <v>0</v>
      </c>
      <c r="H83" s="227">
        <v>0</v>
      </c>
      <c r="I83" s="228">
        <v>0</v>
      </c>
      <c r="J83" s="227">
        <v>0</v>
      </c>
      <c r="K83" s="227">
        <v>0</v>
      </c>
      <c r="L83" s="227">
        <v>0</v>
      </c>
      <c r="M83" s="227">
        <v>0</v>
      </c>
      <c r="N83" s="227">
        <v>0</v>
      </c>
      <c r="O83" s="229">
        <v>0</v>
      </c>
      <c r="P83" s="295">
        <v>0</v>
      </c>
      <c r="Q83" s="226">
        <v>0</v>
      </c>
      <c r="R83" s="227">
        <v>0</v>
      </c>
      <c r="S83" s="227">
        <v>0</v>
      </c>
      <c r="T83" s="227">
        <v>0</v>
      </c>
      <c r="U83" s="227">
        <v>0</v>
      </c>
      <c r="V83" s="229">
        <v>0</v>
      </c>
      <c r="W83" s="230">
        <v>0</v>
      </c>
      <c r="X83" s="295">
        <v>0</v>
      </c>
    </row>
    <row r="84" spans="1:24" ht="24" customHeight="1">
      <c r="A84" s="524"/>
      <c r="B84" s="518" t="s">
        <v>198</v>
      </c>
      <c r="C84" s="519"/>
      <c r="D84" s="226">
        <v>0</v>
      </c>
      <c r="E84" s="227">
        <v>0</v>
      </c>
      <c r="F84" s="227">
        <v>0</v>
      </c>
      <c r="G84" s="227">
        <v>0</v>
      </c>
      <c r="H84" s="227">
        <v>0</v>
      </c>
      <c r="I84" s="228">
        <v>0</v>
      </c>
      <c r="J84" s="227">
        <v>0</v>
      </c>
      <c r="K84" s="227">
        <v>0</v>
      </c>
      <c r="L84" s="227">
        <v>0</v>
      </c>
      <c r="M84" s="227">
        <v>0</v>
      </c>
      <c r="N84" s="227">
        <v>0</v>
      </c>
      <c r="O84" s="229">
        <v>0</v>
      </c>
      <c r="P84" s="295">
        <v>0</v>
      </c>
      <c r="Q84" s="226">
        <v>0</v>
      </c>
      <c r="R84" s="227">
        <v>0</v>
      </c>
      <c r="S84" s="227">
        <v>0</v>
      </c>
      <c r="T84" s="227">
        <v>0</v>
      </c>
      <c r="U84" s="227">
        <v>0</v>
      </c>
      <c r="V84" s="229">
        <v>0</v>
      </c>
      <c r="W84" s="230">
        <v>0</v>
      </c>
      <c r="X84" s="295">
        <v>0</v>
      </c>
    </row>
    <row r="85" spans="1:24" ht="24" customHeight="1">
      <c r="A85" s="524"/>
      <c r="B85" s="520" t="s">
        <v>175</v>
      </c>
      <c r="C85" s="521"/>
      <c r="D85" s="248">
        <v>0</v>
      </c>
      <c r="E85" s="249">
        <v>0</v>
      </c>
      <c r="F85" s="249">
        <v>0</v>
      </c>
      <c r="G85" s="249">
        <v>0</v>
      </c>
      <c r="H85" s="249">
        <v>0</v>
      </c>
      <c r="I85" s="250">
        <v>0</v>
      </c>
      <c r="J85" s="249">
        <v>0</v>
      </c>
      <c r="K85" s="249">
        <v>0</v>
      </c>
      <c r="L85" s="249">
        <v>0</v>
      </c>
      <c r="M85" s="249">
        <v>0</v>
      </c>
      <c r="N85" s="249">
        <v>0</v>
      </c>
      <c r="O85" s="251">
        <v>0</v>
      </c>
      <c r="P85" s="307">
        <v>0</v>
      </c>
      <c r="Q85" s="248">
        <v>0</v>
      </c>
      <c r="R85" s="249">
        <v>0</v>
      </c>
      <c r="S85" s="249">
        <v>0</v>
      </c>
      <c r="T85" s="249">
        <v>0</v>
      </c>
      <c r="U85" s="249">
        <v>0</v>
      </c>
      <c r="V85" s="251">
        <v>0</v>
      </c>
      <c r="W85" s="252">
        <v>0</v>
      </c>
      <c r="X85" s="308">
        <v>0</v>
      </c>
    </row>
    <row r="86" spans="1:24" ht="24" customHeight="1">
      <c r="A86" s="523" t="s">
        <v>239</v>
      </c>
      <c r="B86" s="516" t="s">
        <v>174</v>
      </c>
      <c r="C86" s="517"/>
      <c r="D86" s="242">
        <v>0</v>
      </c>
      <c r="E86" s="243">
        <v>0</v>
      </c>
      <c r="F86" s="243">
        <v>0</v>
      </c>
      <c r="G86" s="243">
        <v>0</v>
      </c>
      <c r="H86" s="243">
        <v>0</v>
      </c>
      <c r="I86" s="244">
        <v>0</v>
      </c>
      <c r="J86" s="243">
        <v>0</v>
      </c>
      <c r="K86" s="243">
        <v>0</v>
      </c>
      <c r="L86" s="243">
        <v>0</v>
      </c>
      <c r="M86" s="243">
        <v>0</v>
      </c>
      <c r="N86" s="243">
        <v>0</v>
      </c>
      <c r="O86" s="245">
        <v>0</v>
      </c>
      <c r="P86" s="301">
        <v>0</v>
      </c>
      <c r="Q86" s="242">
        <v>0</v>
      </c>
      <c r="R86" s="243">
        <v>0</v>
      </c>
      <c r="S86" s="243">
        <v>0</v>
      </c>
      <c r="T86" s="243">
        <v>0</v>
      </c>
      <c r="U86" s="243">
        <v>0</v>
      </c>
      <c r="V86" s="246">
        <v>0</v>
      </c>
      <c r="W86" s="247">
        <v>0</v>
      </c>
      <c r="X86" s="301">
        <v>0</v>
      </c>
    </row>
    <row r="87" spans="1:24" ht="24" customHeight="1">
      <c r="A87" s="524"/>
      <c r="B87" s="518" t="s">
        <v>173</v>
      </c>
      <c r="C87" s="519"/>
      <c r="D87" s="226">
        <v>0</v>
      </c>
      <c r="E87" s="227">
        <v>0</v>
      </c>
      <c r="F87" s="227">
        <v>0</v>
      </c>
      <c r="G87" s="227">
        <v>0</v>
      </c>
      <c r="H87" s="227">
        <v>0</v>
      </c>
      <c r="I87" s="228">
        <v>0</v>
      </c>
      <c r="J87" s="227">
        <v>0</v>
      </c>
      <c r="K87" s="227">
        <v>0</v>
      </c>
      <c r="L87" s="227">
        <v>0</v>
      </c>
      <c r="M87" s="227">
        <v>200</v>
      </c>
      <c r="N87" s="227">
        <v>0</v>
      </c>
      <c r="O87" s="229">
        <v>0</v>
      </c>
      <c r="P87" s="295">
        <v>200</v>
      </c>
      <c r="Q87" s="226">
        <v>0</v>
      </c>
      <c r="R87" s="227">
        <v>0</v>
      </c>
      <c r="S87" s="227">
        <v>0</v>
      </c>
      <c r="T87" s="227">
        <v>0</v>
      </c>
      <c r="U87" s="227">
        <v>0</v>
      </c>
      <c r="V87" s="227">
        <v>0</v>
      </c>
      <c r="W87" s="230">
        <v>100</v>
      </c>
      <c r="X87" s="295">
        <v>100</v>
      </c>
    </row>
    <row r="88" spans="1:24" ht="24" customHeight="1">
      <c r="A88" s="524"/>
      <c r="B88" s="520" t="s">
        <v>199</v>
      </c>
      <c r="C88" s="521"/>
      <c r="D88" s="226">
        <v>0</v>
      </c>
      <c r="E88" s="227">
        <v>0</v>
      </c>
      <c r="F88" s="227">
        <v>0</v>
      </c>
      <c r="G88" s="227">
        <v>0</v>
      </c>
      <c r="H88" s="227">
        <v>0</v>
      </c>
      <c r="I88" s="228">
        <v>0</v>
      </c>
      <c r="J88" s="227">
        <v>0</v>
      </c>
      <c r="K88" s="227">
        <v>0</v>
      </c>
      <c r="L88" s="227">
        <v>0</v>
      </c>
      <c r="M88" s="227">
        <v>0</v>
      </c>
      <c r="N88" s="227">
        <v>0</v>
      </c>
      <c r="O88" s="229">
        <v>0</v>
      </c>
      <c r="P88" s="295">
        <v>0</v>
      </c>
      <c r="Q88" s="226">
        <v>0</v>
      </c>
      <c r="R88" s="227">
        <v>0</v>
      </c>
      <c r="S88" s="227">
        <v>0</v>
      </c>
      <c r="T88" s="227">
        <v>0</v>
      </c>
      <c r="U88" s="227">
        <v>0</v>
      </c>
      <c r="V88" s="229">
        <v>0</v>
      </c>
      <c r="W88" s="230">
        <v>0</v>
      </c>
      <c r="X88" s="295">
        <v>0</v>
      </c>
    </row>
    <row r="89" spans="1:24" ht="24" customHeight="1">
      <c r="A89" s="524"/>
      <c r="B89" s="522"/>
      <c r="C89" s="296" t="s">
        <v>177</v>
      </c>
      <c r="D89" s="226">
        <v>0</v>
      </c>
      <c r="E89" s="227">
        <v>0</v>
      </c>
      <c r="F89" s="227">
        <v>0</v>
      </c>
      <c r="G89" s="227">
        <v>0</v>
      </c>
      <c r="H89" s="227">
        <v>0</v>
      </c>
      <c r="I89" s="228">
        <v>0</v>
      </c>
      <c r="J89" s="227">
        <v>0</v>
      </c>
      <c r="K89" s="227">
        <v>0</v>
      </c>
      <c r="L89" s="227">
        <v>0</v>
      </c>
      <c r="M89" s="227">
        <v>0</v>
      </c>
      <c r="N89" s="227">
        <v>0</v>
      </c>
      <c r="O89" s="229">
        <v>0</v>
      </c>
      <c r="P89" s="295">
        <v>0</v>
      </c>
      <c r="Q89" s="226">
        <v>0</v>
      </c>
      <c r="R89" s="227">
        <v>0</v>
      </c>
      <c r="S89" s="227">
        <v>0</v>
      </c>
      <c r="T89" s="227">
        <v>0</v>
      </c>
      <c r="U89" s="227">
        <v>0</v>
      </c>
      <c r="V89" s="229">
        <v>0</v>
      </c>
      <c r="W89" s="230">
        <v>0</v>
      </c>
      <c r="X89" s="295">
        <v>0</v>
      </c>
    </row>
    <row r="90" spans="1:24" ht="24" customHeight="1">
      <c r="A90" s="524"/>
      <c r="B90" s="522"/>
      <c r="C90" s="296" t="s">
        <v>172</v>
      </c>
      <c r="D90" s="226">
        <v>0</v>
      </c>
      <c r="E90" s="227">
        <v>0</v>
      </c>
      <c r="F90" s="227">
        <v>0</v>
      </c>
      <c r="G90" s="227">
        <v>0</v>
      </c>
      <c r="H90" s="227">
        <v>0</v>
      </c>
      <c r="I90" s="228">
        <v>0</v>
      </c>
      <c r="J90" s="227">
        <v>0</v>
      </c>
      <c r="K90" s="227">
        <v>0</v>
      </c>
      <c r="L90" s="227">
        <v>0</v>
      </c>
      <c r="M90" s="227">
        <v>0</v>
      </c>
      <c r="N90" s="227">
        <v>0</v>
      </c>
      <c r="O90" s="229">
        <v>0</v>
      </c>
      <c r="P90" s="295">
        <v>0</v>
      </c>
      <c r="Q90" s="226">
        <v>0</v>
      </c>
      <c r="R90" s="227">
        <v>0</v>
      </c>
      <c r="S90" s="227">
        <v>0</v>
      </c>
      <c r="T90" s="227">
        <v>0</v>
      </c>
      <c r="U90" s="227">
        <v>0</v>
      </c>
      <c r="V90" s="229">
        <v>0</v>
      </c>
      <c r="W90" s="230">
        <v>0</v>
      </c>
      <c r="X90" s="295">
        <v>0</v>
      </c>
    </row>
    <row r="91" spans="1:24" ht="24" customHeight="1">
      <c r="A91" s="524"/>
      <c r="B91" s="522"/>
      <c r="C91" s="296" t="s">
        <v>176</v>
      </c>
      <c r="D91" s="226">
        <v>0</v>
      </c>
      <c r="E91" s="227">
        <v>0</v>
      </c>
      <c r="F91" s="227">
        <v>0</v>
      </c>
      <c r="G91" s="227">
        <v>0</v>
      </c>
      <c r="H91" s="227">
        <v>0</v>
      </c>
      <c r="I91" s="228">
        <v>0</v>
      </c>
      <c r="J91" s="227">
        <v>0</v>
      </c>
      <c r="K91" s="227">
        <v>0</v>
      </c>
      <c r="L91" s="227">
        <v>0</v>
      </c>
      <c r="M91" s="227">
        <v>0</v>
      </c>
      <c r="N91" s="227">
        <v>0</v>
      </c>
      <c r="O91" s="229">
        <v>0</v>
      </c>
      <c r="P91" s="295">
        <v>0</v>
      </c>
      <c r="Q91" s="226">
        <v>0</v>
      </c>
      <c r="R91" s="227">
        <v>0</v>
      </c>
      <c r="S91" s="227">
        <v>0</v>
      </c>
      <c r="T91" s="227">
        <v>0</v>
      </c>
      <c r="U91" s="227">
        <v>0</v>
      </c>
      <c r="V91" s="229">
        <v>0</v>
      </c>
      <c r="W91" s="230">
        <v>0</v>
      </c>
      <c r="X91" s="295">
        <v>0</v>
      </c>
    </row>
    <row r="92" spans="1:24" ht="24" customHeight="1">
      <c r="A92" s="524"/>
      <c r="B92" s="522"/>
      <c r="C92" s="296" t="s">
        <v>171</v>
      </c>
      <c r="D92" s="226">
        <v>0</v>
      </c>
      <c r="E92" s="227">
        <v>0</v>
      </c>
      <c r="F92" s="227">
        <v>0</v>
      </c>
      <c r="G92" s="227">
        <v>0</v>
      </c>
      <c r="H92" s="227">
        <v>0</v>
      </c>
      <c r="I92" s="228">
        <v>0</v>
      </c>
      <c r="J92" s="227">
        <v>0</v>
      </c>
      <c r="K92" s="227">
        <v>0</v>
      </c>
      <c r="L92" s="227">
        <v>0</v>
      </c>
      <c r="M92" s="227">
        <v>0</v>
      </c>
      <c r="N92" s="227">
        <v>0</v>
      </c>
      <c r="O92" s="229">
        <v>0</v>
      </c>
      <c r="P92" s="295">
        <v>0</v>
      </c>
      <c r="Q92" s="226">
        <v>0</v>
      </c>
      <c r="R92" s="227">
        <v>0</v>
      </c>
      <c r="S92" s="227">
        <v>0</v>
      </c>
      <c r="T92" s="227">
        <v>0</v>
      </c>
      <c r="U92" s="227">
        <v>0</v>
      </c>
      <c r="V92" s="229">
        <v>0</v>
      </c>
      <c r="W92" s="230">
        <v>0</v>
      </c>
      <c r="X92" s="295">
        <v>0</v>
      </c>
    </row>
    <row r="93" spans="1:24" ht="24" customHeight="1">
      <c r="A93" s="524"/>
      <c r="B93" s="518" t="s">
        <v>198</v>
      </c>
      <c r="C93" s="519"/>
      <c r="D93" s="226">
        <v>0</v>
      </c>
      <c r="E93" s="227">
        <v>0</v>
      </c>
      <c r="F93" s="227">
        <v>0</v>
      </c>
      <c r="G93" s="227">
        <v>0</v>
      </c>
      <c r="H93" s="227">
        <v>0</v>
      </c>
      <c r="I93" s="228">
        <v>0</v>
      </c>
      <c r="J93" s="227">
        <v>0</v>
      </c>
      <c r="K93" s="227">
        <v>0</v>
      </c>
      <c r="L93" s="227">
        <v>0</v>
      </c>
      <c r="M93" s="227">
        <v>0</v>
      </c>
      <c r="N93" s="227">
        <v>0</v>
      </c>
      <c r="O93" s="229">
        <v>0</v>
      </c>
      <c r="P93" s="295">
        <v>0</v>
      </c>
      <c r="Q93" s="226">
        <v>0</v>
      </c>
      <c r="R93" s="227">
        <v>0</v>
      </c>
      <c r="S93" s="227">
        <v>0</v>
      </c>
      <c r="T93" s="227">
        <v>0</v>
      </c>
      <c r="U93" s="227">
        <v>0</v>
      </c>
      <c r="V93" s="229">
        <v>0</v>
      </c>
      <c r="W93" s="230">
        <v>0</v>
      </c>
      <c r="X93" s="295">
        <v>0</v>
      </c>
    </row>
    <row r="94" spans="1:24" ht="24" customHeight="1">
      <c r="A94" s="525"/>
      <c r="B94" s="514" t="s">
        <v>175</v>
      </c>
      <c r="C94" s="515"/>
      <c r="D94" s="237">
        <v>0</v>
      </c>
      <c r="E94" s="238">
        <v>0</v>
      </c>
      <c r="F94" s="238">
        <v>0</v>
      </c>
      <c r="G94" s="238">
        <v>0</v>
      </c>
      <c r="H94" s="238">
        <v>0</v>
      </c>
      <c r="I94" s="239">
        <v>0</v>
      </c>
      <c r="J94" s="238">
        <v>0</v>
      </c>
      <c r="K94" s="238">
        <v>0</v>
      </c>
      <c r="L94" s="238">
        <v>0</v>
      </c>
      <c r="M94" s="238">
        <v>0</v>
      </c>
      <c r="N94" s="238">
        <v>0</v>
      </c>
      <c r="O94" s="240">
        <v>0</v>
      </c>
      <c r="P94" s="299">
        <v>0</v>
      </c>
      <c r="Q94" s="237">
        <v>0</v>
      </c>
      <c r="R94" s="238">
        <v>0</v>
      </c>
      <c r="S94" s="238">
        <v>0</v>
      </c>
      <c r="T94" s="238">
        <v>0</v>
      </c>
      <c r="U94" s="238">
        <v>0</v>
      </c>
      <c r="V94" s="240">
        <v>0</v>
      </c>
      <c r="W94" s="241">
        <v>0</v>
      </c>
      <c r="X94" s="300">
        <v>0</v>
      </c>
    </row>
    <row r="95" spans="1:24" s="394" customFormat="1" ht="24" customHeight="1">
      <c r="A95" s="552" t="s">
        <v>240</v>
      </c>
      <c r="B95" s="549" t="s">
        <v>174</v>
      </c>
      <c r="C95" s="550"/>
      <c r="D95" s="231">
        <v>0</v>
      </c>
      <c r="E95" s="232">
        <v>0</v>
      </c>
      <c r="F95" s="232">
        <v>0</v>
      </c>
      <c r="G95" s="232">
        <v>0</v>
      </c>
      <c r="H95" s="232">
        <v>0</v>
      </c>
      <c r="I95" s="233">
        <v>0</v>
      </c>
      <c r="J95" s="232">
        <v>0</v>
      </c>
      <c r="K95" s="232">
        <v>0</v>
      </c>
      <c r="L95" s="232">
        <v>100</v>
      </c>
      <c r="M95" s="232">
        <v>0</v>
      </c>
      <c r="N95" s="232">
        <v>0</v>
      </c>
      <c r="O95" s="234">
        <v>160</v>
      </c>
      <c r="P95" s="303">
        <v>260</v>
      </c>
      <c r="Q95" s="231">
        <v>0</v>
      </c>
      <c r="R95" s="232">
        <v>0</v>
      </c>
      <c r="S95" s="232">
        <v>0</v>
      </c>
      <c r="T95" s="232">
        <v>0</v>
      </c>
      <c r="U95" s="232">
        <v>0</v>
      </c>
      <c r="V95" s="235">
        <v>0</v>
      </c>
      <c r="W95" s="236">
        <v>100</v>
      </c>
      <c r="X95" s="303">
        <v>100</v>
      </c>
    </row>
    <row r="96" spans="1:24" s="394" customFormat="1" ht="24" customHeight="1">
      <c r="A96" s="552"/>
      <c r="B96" s="531" t="s">
        <v>173</v>
      </c>
      <c r="C96" s="532"/>
      <c r="D96" s="226">
        <v>0</v>
      </c>
      <c r="E96" s="227">
        <v>0</v>
      </c>
      <c r="F96" s="227">
        <v>150</v>
      </c>
      <c r="G96" s="227">
        <v>0</v>
      </c>
      <c r="H96" s="227">
        <v>0</v>
      </c>
      <c r="I96" s="228">
        <v>150</v>
      </c>
      <c r="J96" s="227">
        <v>0</v>
      </c>
      <c r="K96" s="227">
        <v>0</v>
      </c>
      <c r="L96" s="227">
        <v>100</v>
      </c>
      <c r="M96" s="227">
        <v>0</v>
      </c>
      <c r="N96" s="227">
        <v>0</v>
      </c>
      <c r="O96" s="229">
        <v>150</v>
      </c>
      <c r="P96" s="295">
        <v>550</v>
      </c>
      <c r="Q96" s="226">
        <v>0</v>
      </c>
      <c r="R96" s="227">
        <v>0</v>
      </c>
      <c r="S96" s="227">
        <v>250</v>
      </c>
      <c r="T96" s="227">
        <v>0</v>
      </c>
      <c r="U96" s="227">
        <v>0</v>
      </c>
      <c r="V96" s="227">
        <v>200</v>
      </c>
      <c r="W96" s="230">
        <v>250</v>
      </c>
      <c r="X96" s="295">
        <v>700</v>
      </c>
    </row>
    <row r="97" spans="1:24" s="394" customFormat="1" ht="24" customHeight="1">
      <c r="A97" s="552"/>
      <c r="B97" s="533" t="s">
        <v>199</v>
      </c>
      <c r="C97" s="534"/>
      <c r="D97" s="226">
        <v>0</v>
      </c>
      <c r="E97" s="227">
        <v>300</v>
      </c>
      <c r="F97" s="227">
        <v>0</v>
      </c>
      <c r="G97" s="227">
        <v>0</v>
      </c>
      <c r="H97" s="227">
        <v>200</v>
      </c>
      <c r="I97" s="228">
        <v>0</v>
      </c>
      <c r="J97" s="227">
        <v>0</v>
      </c>
      <c r="K97" s="227">
        <v>180</v>
      </c>
      <c r="L97" s="227">
        <v>0</v>
      </c>
      <c r="M97" s="227">
        <v>0</v>
      </c>
      <c r="N97" s="227">
        <v>0</v>
      </c>
      <c r="O97" s="229">
        <v>0</v>
      </c>
      <c r="P97" s="295">
        <v>680</v>
      </c>
      <c r="Q97" s="226">
        <v>0</v>
      </c>
      <c r="R97" s="227">
        <v>200</v>
      </c>
      <c r="S97" s="227">
        <v>0</v>
      </c>
      <c r="T97" s="227">
        <v>0</v>
      </c>
      <c r="U97" s="227">
        <v>200</v>
      </c>
      <c r="V97" s="229">
        <v>0</v>
      </c>
      <c r="W97" s="230">
        <v>0</v>
      </c>
      <c r="X97" s="295">
        <v>400</v>
      </c>
    </row>
    <row r="98" spans="1:24" s="394" customFormat="1" ht="24" customHeight="1">
      <c r="A98" s="552"/>
      <c r="B98" s="535"/>
      <c r="C98" s="395" t="s">
        <v>177</v>
      </c>
      <c r="D98" s="226">
        <v>0</v>
      </c>
      <c r="E98" s="227">
        <v>0</v>
      </c>
      <c r="F98" s="227">
        <v>0</v>
      </c>
      <c r="G98" s="227">
        <v>0</v>
      </c>
      <c r="H98" s="227">
        <v>0</v>
      </c>
      <c r="I98" s="228">
        <v>0</v>
      </c>
      <c r="J98" s="227">
        <v>0</v>
      </c>
      <c r="K98" s="227">
        <v>0</v>
      </c>
      <c r="L98" s="227">
        <v>0</v>
      </c>
      <c r="M98" s="227">
        <v>0</v>
      </c>
      <c r="N98" s="227">
        <v>0</v>
      </c>
      <c r="O98" s="229">
        <v>0</v>
      </c>
      <c r="P98" s="295">
        <v>0</v>
      </c>
      <c r="Q98" s="226">
        <v>0</v>
      </c>
      <c r="R98" s="227">
        <v>0</v>
      </c>
      <c r="S98" s="227">
        <v>0</v>
      </c>
      <c r="T98" s="227">
        <v>0</v>
      </c>
      <c r="U98" s="227">
        <v>0</v>
      </c>
      <c r="V98" s="229">
        <v>0</v>
      </c>
      <c r="W98" s="230">
        <v>0</v>
      </c>
      <c r="X98" s="295">
        <v>0</v>
      </c>
    </row>
    <row r="99" spans="1:24" s="394" customFormat="1" ht="24" customHeight="1">
      <c r="A99" s="552"/>
      <c r="B99" s="535"/>
      <c r="C99" s="395" t="s">
        <v>172</v>
      </c>
      <c r="D99" s="226">
        <v>0</v>
      </c>
      <c r="E99" s="227">
        <v>300</v>
      </c>
      <c r="F99" s="227">
        <v>0</v>
      </c>
      <c r="G99" s="227">
        <v>0</v>
      </c>
      <c r="H99" s="227">
        <v>200</v>
      </c>
      <c r="I99" s="228">
        <v>0</v>
      </c>
      <c r="J99" s="227">
        <v>0</v>
      </c>
      <c r="K99" s="227">
        <v>0</v>
      </c>
      <c r="L99" s="227">
        <v>0</v>
      </c>
      <c r="M99" s="227">
        <v>0</v>
      </c>
      <c r="N99" s="227">
        <v>0</v>
      </c>
      <c r="O99" s="229">
        <v>0</v>
      </c>
      <c r="P99" s="295">
        <v>500</v>
      </c>
      <c r="Q99" s="226">
        <v>0</v>
      </c>
      <c r="R99" s="227">
        <v>200</v>
      </c>
      <c r="S99" s="227">
        <v>0</v>
      </c>
      <c r="T99" s="227">
        <v>0</v>
      </c>
      <c r="U99" s="227">
        <v>200</v>
      </c>
      <c r="V99" s="229">
        <v>0</v>
      </c>
      <c r="W99" s="230">
        <v>0</v>
      </c>
      <c r="X99" s="295">
        <v>400</v>
      </c>
    </row>
    <row r="100" spans="1:24" s="394" customFormat="1" ht="24" customHeight="1">
      <c r="A100" s="552"/>
      <c r="B100" s="535"/>
      <c r="C100" s="395" t="s">
        <v>176</v>
      </c>
      <c r="D100" s="226">
        <v>0</v>
      </c>
      <c r="E100" s="227">
        <v>0</v>
      </c>
      <c r="F100" s="227">
        <v>0</v>
      </c>
      <c r="G100" s="227">
        <v>0</v>
      </c>
      <c r="H100" s="227">
        <v>0</v>
      </c>
      <c r="I100" s="228">
        <v>0</v>
      </c>
      <c r="J100" s="227">
        <v>0</v>
      </c>
      <c r="K100" s="227">
        <v>0</v>
      </c>
      <c r="L100" s="227">
        <v>0</v>
      </c>
      <c r="M100" s="227">
        <v>0</v>
      </c>
      <c r="N100" s="227">
        <v>0</v>
      </c>
      <c r="O100" s="229">
        <v>0</v>
      </c>
      <c r="P100" s="295">
        <v>0</v>
      </c>
      <c r="Q100" s="226">
        <v>0</v>
      </c>
      <c r="R100" s="227">
        <v>0</v>
      </c>
      <c r="S100" s="227">
        <v>0</v>
      </c>
      <c r="T100" s="227">
        <v>0</v>
      </c>
      <c r="U100" s="227">
        <v>0</v>
      </c>
      <c r="V100" s="229">
        <v>0</v>
      </c>
      <c r="W100" s="230">
        <v>0</v>
      </c>
      <c r="X100" s="295">
        <v>0</v>
      </c>
    </row>
    <row r="101" spans="1:24" s="394" customFormat="1" ht="24" customHeight="1">
      <c r="A101" s="552"/>
      <c r="B101" s="535"/>
      <c r="C101" s="395" t="s">
        <v>171</v>
      </c>
      <c r="D101" s="226">
        <v>0</v>
      </c>
      <c r="E101" s="227">
        <v>0</v>
      </c>
      <c r="F101" s="227">
        <v>0</v>
      </c>
      <c r="G101" s="227">
        <v>0</v>
      </c>
      <c r="H101" s="227">
        <v>0</v>
      </c>
      <c r="I101" s="228">
        <v>0</v>
      </c>
      <c r="J101" s="227">
        <v>0</v>
      </c>
      <c r="K101" s="227">
        <v>180</v>
      </c>
      <c r="L101" s="227">
        <v>0</v>
      </c>
      <c r="M101" s="227">
        <v>0</v>
      </c>
      <c r="N101" s="227">
        <v>0</v>
      </c>
      <c r="O101" s="229">
        <v>0</v>
      </c>
      <c r="P101" s="295">
        <v>180</v>
      </c>
      <c r="Q101" s="226">
        <v>0</v>
      </c>
      <c r="R101" s="227">
        <v>0</v>
      </c>
      <c r="S101" s="227">
        <v>0</v>
      </c>
      <c r="T101" s="227">
        <v>0</v>
      </c>
      <c r="U101" s="227">
        <v>0</v>
      </c>
      <c r="V101" s="229">
        <v>0</v>
      </c>
      <c r="W101" s="230">
        <v>0</v>
      </c>
      <c r="X101" s="295">
        <v>0</v>
      </c>
    </row>
    <row r="102" spans="1:24" s="394" customFormat="1" ht="24" customHeight="1">
      <c r="A102" s="552"/>
      <c r="B102" s="531" t="s">
        <v>198</v>
      </c>
      <c r="C102" s="532"/>
      <c r="D102" s="226">
        <v>0</v>
      </c>
      <c r="E102" s="227">
        <v>0</v>
      </c>
      <c r="F102" s="227">
        <v>0</v>
      </c>
      <c r="G102" s="227">
        <v>0</v>
      </c>
      <c r="H102" s="227">
        <v>0</v>
      </c>
      <c r="I102" s="228">
        <v>0</v>
      </c>
      <c r="J102" s="227">
        <v>0</v>
      </c>
      <c r="K102" s="227">
        <v>0</v>
      </c>
      <c r="L102" s="227">
        <v>0</v>
      </c>
      <c r="M102" s="227">
        <v>0</v>
      </c>
      <c r="N102" s="227">
        <v>0</v>
      </c>
      <c r="O102" s="229">
        <v>0</v>
      </c>
      <c r="P102" s="295">
        <v>0</v>
      </c>
      <c r="Q102" s="226">
        <v>0</v>
      </c>
      <c r="R102" s="227">
        <v>0</v>
      </c>
      <c r="S102" s="227">
        <v>0</v>
      </c>
      <c r="T102" s="227">
        <v>0</v>
      </c>
      <c r="U102" s="227">
        <v>0</v>
      </c>
      <c r="V102" s="229">
        <v>0</v>
      </c>
      <c r="W102" s="230">
        <v>0</v>
      </c>
      <c r="X102" s="295">
        <v>0</v>
      </c>
    </row>
    <row r="103" spans="1:24" s="394" customFormat="1" ht="24" customHeight="1">
      <c r="A103" s="552"/>
      <c r="B103" s="533" t="s">
        <v>175</v>
      </c>
      <c r="C103" s="534"/>
      <c r="D103" s="248">
        <v>0</v>
      </c>
      <c r="E103" s="249">
        <v>0</v>
      </c>
      <c r="F103" s="249">
        <v>0</v>
      </c>
      <c r="G103" s="249">
        <v>0</v>
      </c>
      <c r="H103" s="249">
        <v>0</v>
      </c>
      <c r="I103" s="250">
        <v>0</v>
      </c>
      <c r="J103" s="249">
        <v>0</v>
      </c>
      <c r="K103" s="249">
        <v>0</v>
      </c>
      <c r="L103" s="249">
        <v>0</v>
      </c>
      <c r="M103" s="249">
        <v>0</v>
      </c>
      <c r="N103" s="249">
        <v>0</v>
      </c>
      <c r="O103" s="251">
        <v>0</v>
      </c>
      <c r="P103" s="307">
        <v>0</v>
      </c>
      <c r="Q103" s="248">
        <v>0</v>
      </c>
      <c r="R103" s="249">
        <v>0</v>
      </c>
      <c r="S103" s="249">
        <v>0</v>
      </c>
      <c r="T103" s="249">
        <v>0</v>
      </c>
      <c r="U103" s="249">
        <v>0</v>
      </c>
      <c r="V103" s="251">
        <v>0</v>
      </c>
      <c r="W103" s="252">
        <v>450</v>
      </c>
      <c r="X103" s="308">
        <v>450</v>
      </c>
    </row>
    <row r="104" spans="1:24" ht="24" customHeight="1">
      <c r="A104" s="523" t="s">
        <v>241</v>
      </c>
      <c r="B104" s="516" t="s">
        <v>174</v>
      </c>
      <c r="C104" s="517"/>
      <c r="D104" s="242">
        <v>0</v>
      </c>
      <c r="E104" s="243">
        <v>0</v>
      </c>
      <c r="F104" s="243">
        <v>0</v>
      </c>
      <c r="G104" s="243">
        <v>0</v>
      </c>
      <c r="H104" s="243">
        <v>0</v>
      </c>
      <c r="I104" s="244">
        <v>100</v>
      </c>
      <c r="J104" s="243">
        <v>0</v>
      </c>
      <c r="K104" s="243">
        <v>0</v>
      </c>
      <c r="L104" s="243">
        <v>0</v>
      </c>
      <c r="M104" s="243">
        <v>100</v>
      </c>
      <c r="N104" s="243">
        <v>0</v>
      </c>
      <c r="O104" s="245">
        <v>0</v>
      </c>
      <c r="P104" s="301">
        <v>200</v>
      </c>
      <c r="Q104" s="242">
        <v>0</v>
      </c>
      <c r="R104" s="243">
        <v>0</v>
      </c>
      <c r="S104" s="243">
        <v>0</v>
      </c>
      <c r="T104" s="243">
        <v>150</v>
      </c>
      <c r="U104" s="243">
        <v>0</v>
      </c>
      <c r="V104" s="246">
        <v>0</v>
      </c>
      <c r="W104" s="247">
        <v>150</v>
      </c>
      <c r="X104" s="301">
        <v>300</v>
      </c>
    </row>
    <row r="105" spans="1:24" ht="24" customHeight="1">
      <c r="A105" s="524"/>
      <c r="B105" s="518" t="s">
        <v>173</v>
      </c>
      <c r="C105" s="519"/>
      <c r="D105" s="226">
        <v>0</v>
      </c>
      <c r="E105" s="227">
        <v>0</v>
      </c>
      <c r="F105" s="227">
        <v>0</v>
      </c>
      <c r="G105" s="227">
        <v>0</v>
      </c>
      <c r="H105" s="227">
        <v>250</v>
      </c>
      <c r="I105" s="228">
        <v>0</v>
      </c>
      <c r="J105" s="227">
        <v>150</v>
      </c>
      <c r="K105" s="227">
        <v>0</v>
      </c>
      <c r="L105" s="227">
        <v>0</v>
      </c>
      <c r="M105" s="227">
        <v>150</v>
      </c>
      <c r="N105" s="227">
        <v>0</v>
      </c>
      <c r="O105" s="229">
        <v>0</v>
      </c>
      <c r="P105" s="295">
        <v>550</v>
      </c>
      <c r="Q105" s="226">
        <v>0</v>
      </c>
      <c r="R105" s="227">
        <v>0</v>
      </c>
      <c r="S105" s="227">
        <v>0</v>
      </c>
      <c r="T105" s="227">
        <v>0</v>
      </c>
      <c r="U105" s="227">
        <v>100</v>
      </c>
      <c r="V105" s="227">
        <v>100</v>
      </c>
      <c r="W105" s="230">
        <v>250</v>
      </c>
      <c r="X105" s="295">
        <v>450</v>
      </c>
    </row>
    <row r="106" spans="1:24" ht="24" customHeight="1">
      <c r="A106" s="524"/>
      <c r="B106" s="520" t="s">
        <v>199</v>
      </c>
      <c r="C106" s="521"/>
      <c r="D106" s="226">
        <v>0</v>
      </c>
      <c r="E106" s="227">
        <v>0</v>
      </c>
      <c r="F106" s="227">
        <v>0</v>
      </c>
      <c r="G106" s="227">
        <v>0</v>
      </c>
      <c r="H106" s="227">
        <v>0</v>
      </c>
      <c r="I106" s="228">
        <v>100</v>
      </c>
      <c r="J106" s="227">
        <v>0</v>
      </c>
      <c r="K106" s="227">
        <v>100</v>
      </c>
      <c r="L106" s="227">
        <v>100</v>
      </c>
      <c r="M106" s="227">
        <v>0</v>
      </c>
      <c r="N106" s="227">
        <v>0</v>
      </c>
      <c r="O106" s="229">
        <v>0</v>
      </c>
      <c r="P106" s="295">
        <v>300</v>
      </c>
      <c r="Q106" s="226">
        <v>0</v>
      </c>
      <c r="R106" s="227">
        <v>0</v>
      </c>
      <c r="S106" s="227">
        <v>0</v>
      </c>
      <c r="T106" s="227">
        <v>0</v>
      </c>
      <c r="U106" s="227">
        <v>0</v>
      </c>
      <c r="V106" s="229">
        <v>0</v>
      </c>
      <c r="W106" s="230">
        <v>0</v>
      </c>
      <c r="X106" s="295">
        <v>0</v>
      </c>
    </row>
    <row r="107" spans="1:24" ht="24" customHeight="1">
      <c r="A107" s="524"/>
      <c r="B107" s="522"/>
      <c r="C107" s="296" t="s">
        <v>177</v>
      </c>
      <c r="D107" s="226">
        <v>0</v>
      </c>
      <c r="E107" s="227">
        <v>0</v>
      </c>
      <c r="F107" s="227">
        <v>0</v>
      </c>
      <c r="G107" s="227">
        <v>0</v>
      </c>
      <c r="H107" s="227">
        <v>0</v>
      </c>
      <c r="I107" s="228">
        <v>0</v>
      </c>
      <c r="J107" s="227">
        <v>0</v>
      </c>
      <c r="K107" s="227">
        <v>0</v>
      </c>
      <c r="L107" s="227">
        <v>0</v>
      </c>
      <c r="M107" s="227">
        <v>0</v>
      </c>
      <c r="N107" s="227">
        <v>0</v>
      </c>
      <c r="O107" s="229">
        <v>0</v>
      </c>
      <c r="P107" s="295">
        <v>0</v>
      </c>
      <c r="Q107" s="226">
        <v>0</v>
      </c>
      <c r="R107" s="227">
        <v>0</v>
      </c>
      <c r="S107" s="227">
        <v>0</v>
      </c>
      <c r="T107" s="227">
        <v>0</v>
      </c>
      <c r="U107" s="227">
        <v>0</v>
      </c>
      <c r="V107" s="229">
        <v>0</v>
      </c>
      <c r="W107" s="230">
        <v>0</v>
      </c>
      <c r="X107" s="295">
        <v>0</v>
      </c>
    </row>
    <row r="108" spans="1:24" ht="24" customHeight="1">
      <c r="A108" s="524"/>
      <c r="B108" s="522"/>
      <c r="C108" s="296" t="s">
        <v>172</v>
      </c>
      <c r="D108" s="226">
        <v>0</v>
      </c>
      <c r="E108" s="227">
        <v>0</v>
      </c>
      <c r="F108" s="227">
        <v>0</v>
      </c>
      <c r="G108" s="227">
        <v>0</v>
      </c>
      <c r="H108" s="227">
        <v>0</v>
      </c>
      <c r="I108" s="228">
        <v>0</v>
      </c>
      <c r="J108" s="227">
        <v>0</v>
      </c>
      <c r="K108" s="227">
        <v>100</v>
      </c>
      <c r="L108" s="227">
        <v>0</v>
      </c>
      <c r="M108" s="227">
        <v>0</v>
      </c>
      <c r="N108" s="228">
        <v>0</v>
      </c>
      <c r="O108" s="229">
        <v>0</v>
      </c>
      <c r="P108" s="295">
        <v>100</v>
      </c>
      <c r="Q108" s="226">
        <v>0</v>
      </c>
      <c r="R108" s="227">
        <v>0</v>
      </c>
      <c r="S108" s="227">
        <v>0</v>
      </c>
      <c r="T108" s="227">
        <v>0</v>
      </c>
      <c r="U108" s="227">
        <v>0</v>
      </c>
      <c r="V108" s="229">
        <v>0</v>
      </c>
      <c r="W108" s="230">
        <v>0</v>
      </c>
      <c r="X108" s="295">
        <v>0</v>
      </c>
    </row>
    <row r="109" spans="1:24" ht="24" customHeight="1">
      <c r="A109" s="524"/>
      <c r="B109" s="522"/>
      <c r="C109" s="296" t="s">
        <v>176</v>
      </c>
      <c r="D109" s="226">
        <v>0</v>
      </c>
      <c r="E109" s="227">
        <v>0</v>
      </c>
      <c r="F109" s="227">
        <v>0</v>
      </c>
      <c r="G109" s="227">
        <v>0</v>
      </c>
      <c r="H109" s="227">
        <v>0</v>
      </c>
      <c r="I109" s="228">
        <v>0</v>
      </c>
      <c r="J109" s="227">
        <v>0</v>
      </c>
      <c r="K109" s="227">
        <v>0</v>
      </c>
      <c r="L109" s="227">
        <v>0</v>
      </c>
      <c r="M109" s="227">
        <v>0</v>
      </c>
      <c r="N109" s="227">
        <v>0</v>
      </c>
      <c r="O109" s="229">
        <v>0</v>
      </c>
      <c r="P109" s="295">
        <v>0</v>
      </c>
      <c r="Q109" s="226">
        <v>0</v>
      </c>
      <c r="R109" s="227">
        <v>0</v>
      </c>
      <c r="S109" s="227">
        <v>0</v>
      </c>
      <c r="T109" s="227">
        <v>0</v>
      </c>
      <c r="U109" s="227">
        <v>0</v>
      </c>
      <c r="V109" s="229">
        <v>0</v>
      </c>
      <c r="W109" s="230">
        <v>0</v>
      </c>
      <c r="X109" s="295">
        <v>0</v>
      </c>
    </row>
    <row r="110" spans="1:24" ht="24" customHeight="1">
      <c r="A110" s="524"/>
      <c r="B110" s="522"/>
      <c r="C110" s="296" t="s">
        <v>171</v>
      </c>
      <c r="D110" s="226">
        <v>0</v>
      </c>
      <c r="E110" s="227">
        <v>0</v>
      </c>
      <c r="F110" s="227">
        <v>0</v>
      </c>
      <c r="G110" s="227">
        <v>0</v>
      </c>
      <c r="H110" s="227">
        <v>0</v>
      </c>
      <c r="I110" s="227">
        <v>100</v>
      </c>
      <c r="J110" s="227">
        <v>0</v>
      </c>
      <c r="K110" s="227">
        <v>0</v>
      </c>
      <c r="L110" s="227">
        <v>100</v>
      </c>
      <c r="M110" s="227">
        <v>0</v>
      </c>
      <c r="N110" s="227">
        <v>0</v>
      </c>
      <c r="O110" s="229">
        <v>0</v>
      </c>
      <c r="P110" s="295">
        <v>200</v>
      </c>
      <c r="Q110" s="226">
        <v>0</v>
      </c>
      <c r="R110" s="227">
        <v>0</v>
      </c>
      <c r="S110" s="227">
        <v>0</v>
      </c>
      <c r="T110" s="227">
        <v>0</v>
      </c>
      <c r="U110" s="227">
        <v>0</v>
      </c>
      <c r="V110" s="227">
        <v>0</v>
      </c>
      <c r="W110" s="230">
        <v>0</v>
      </c>
      <c r="X110" s="295">
        <v>0</v>
      </c>
    </row>
    <row r="111" spans="1:24" ht="24" customHeight="1">
      <c r="A111" s="524"/>
      <c r="B111" s="518" t="s">
        <v>198</v>
      </c>
      <c r="C111" s="519"/>
      <c r="D111" s="226">
        <v>0</v>
      </c>
      <c r="E111" s="227">
        <v>0</v>
      </c>
      <c r="F111" s="227">
        <v>0</v>
      </c>
      <c r="G111" s="227">
        <v>0</v>
      </c>
      <c r="H111" s="227">
        <v>0</v>
      </c>
      <c r="I111" s="228">
        <v>0</v>
      </c>
      <c r="J111" s="227">
        <v>0</v>
      </c>
      <c r="K111" s="227">
        <v>0</v>
      </c>
      <c r="L111" s="227">
        <v>0</v>
      </c>
      <c r="M111" s="227">
        <v>0</v>
      </c>
      <c r="N111" s="227">
        <v>0</v>
      </c>
      <c r="O111" s="229">
        <v>0</v>
      </c>
      <c r="P111" s="295">
        <v>0</v>
      </c>
      <c r="Q111" s="226">
        <v>0</v>
      </c>
      <c r="R111" s="227">
        <v>0</v>
      </c>
      <c r="S111" s="227">
        <v>0</v>
      </c>
      <c r="T111" s="227">
        <v>0</v>
      </c>
      <c r="U111" s="227">
        <v>0</v>
      </c>
      <c r="V111" s="229">
        <v>0</v>
      </c>
      <c r="W111" s="230">
        <v>0</v>
      </c>
      <c r="X111" s="295">
        <v>0</v>
      </c>
    </row>
    <row r="112" spans="1:24" ht="24" customHeight="1">
      <c r="A112" s="525"/>
      <c r="B112" s="514" t="s">
        <v>175</v>
      </c>
      <c r="C112" s="515"/>
      <c r="D112" s="237">
        <v>0</v>
      </c>
      <c r="E112" s="238">
        <v>0</v>
      </c>
      <c r="F112" s="238">
        <v>0</v>
      </c>
      <c r="G112" s="238">
        <v>0</v>
      </c>
      <c r="H112" s="238">
        <v>0</v>
      </c>
      <c r="I112" s="239">
        <v>0</v>
      </c>
      <c r="J112" s="238">
        <v>0</v>
      </c>
      <c r="K112" s="238">
        <v>0</v>
      </c>
      <c r="L112" s="238">
        <v>0</v>
      </c>
      <c r="M112" s="238">
        <v>0</v>
      </c>
      <c r="N112" s="238">
        <v>0</v>
      </c>
      <c r="O112" s="240">
        <v>0</v>
      </c>
      <c r="P112" s="299">
        <v>0</v>
      </c>
      <c r="Q112" s="237">
        <v>0</v>
      </c>
      <c r="R112" s="238">
        <v>0</v>
      </c>
      <c r="S112" s="238">
        <v>0</v>
      </c>
      <c r="T112" s="238">
        <v>0</v>
      </c>
      <c r="U112" s="238">
        <v>0</v>
      </c>
      <c r="V112" s="240">
        <v>0</v>
      </c>
      <c r="W112" s="241">
        <v>400</v>
      </c>
      <c r="X112" s="300">
        <v>400</v>
      </c>
    </row>
    <row r="113" spans="1:24" ht="24" customHeight="1">
      <c r="A113" s="524" t="s">
        <v>242</v>
      </c>
      <c r="B113" s="538" t="s">
        <v>174</v>
      </c>
      <c r="C113" s="539"/>
      <c r="D113" s="231">
        <v>0</v>
      </c>
      <c r="E113" s="232">
        <v>200</v>
      </c>
      <c r="F113" s="232">
        <v>0</v>
      </c>
      <c r="G113" s="232">
        <v>0</v>
      </c>
      <c r="H113" s="232">
        <v>0</v>
      </c>
      <c r="I113" s="233">
        <v>200</v>
      </c>
      <c r="J113" s="232">
        <v>0</v>
      </c>
      <c r="K113" s="232">
        <v>0</v>
      </c>
      <c r="L113" s="232">
        <v>0</v>
      </c>
      <c r="M113" s="232">
        <v>0</v>
      </c>
      <c r="N113" s="232">
        <v>0</v>
      </c>
      <c r="O113" s="234">
        <v>0</v>
      </c>
      <c r="P113" s="303">
        <v>400</v>
      </c>
      <c r="Q113" s="231">
        <v>0</v>
      </c>
      <c r="R113" s="232">
        <v>200</v>
      </c>
      <c r="S113" s="232">
        <v>0</v>
      </c>
      <c r="T113" s="232">
        <v>0</v>
      </c>
      <c r="U113" s="232">
        <v>0</v>
      </c>
      <c r="V113" s="235">
        <v>0</v>
      </c>
      <c r="W113" s="236">
        <v>100</v>
      </c>
      <c r="X113" s="303">
        <v>300</v>
      </c>
    </row>
    <row r="114" spans="1:24" ht="24" customHeight="1">
      <c r="A114" s="524"/>
      <c r="B114" s="518" t="s">
        <v>173</v>
      </c>
      <c r="C114" s="519"/>
      <c r="D114" s="226">
        <v>0</v>
      </c>
      <c r="E114" s="227">
        <v>200</v>
      </c>
      <c r="F114" s="227">
        <v>0</v>
      </c>
      <c r="G114" s="227">
        <v>0</v>
      </c>
      <c r="H114" s="227">
        <v>0</v>
      </c>
      <c r="I114" s="228">
        <v>200</v>
      </c>
      <c r="J114" s="227">
        <v>0</v>
      </c>
      <c r="K114" s="227">
        <v>0</v>
      </c>
      <c r="L114" s="227">
        <v>0</v>
      </c>
      <c r="M114" s="227">
        <v>0</v>
      </c>
      <c r="N114" s="227">
        <v>0</v>
      </c>
      <c r="O114" s="229">
        <v>0</v>
      </c>
      <c r="P114" s="295">
        <v>400</v>
      </c>
      <c r="Q114" s="226">
        <v>0</v>
      </c>
      <c r="R114" s="227">
        <v>200</v>
      </c>
      <c r="S114" s="227">
        <v>0</v>
      </c>
      <c r="T114" s="227">
        <v>0</v>
      </c>
      <c r="U114" s="227">
        <v>0</v>
      </c>
      <c r="V114" s="227">
        <v>0</v>
      </c>
      <c r="W114" s="230">
        <v>100</v>
      </c>
      <c r="X114" s="295">
        <v>300</v>
      </c>
    </row>
    <row r="115" spans="1:24" ht="24" customHeight="1">
      <c r="A115" s="524"/>
      <c r="B115" s="520" t="s">
        <v>199</v>
      </c>
      <c r="C115" s="521"/>
      <c r="D115" s="226">
        <v>100</v>
      </c>
      <c r="E115" s="227">
        <v>0</v>
      </c>
      <c r="F115" s="227">
        <v>100</v>
      </c>
      <c r="G115" s="227">
        <v>0</v>
      </c>
      <c r="H115" s="227">
        <v>0</v>
      </c>
      <c r="I115" s="228">
        <v>200</v>
      </c>
      <c r="J115" s="227">
        <v>0</v>
      </c>
      <c r="K115" s="227">
        <v>0</v>
      </c>
      <c r="L115" s="227">
        <v>0</v>
      </c>
      <c r="M115" s="227">
        <v>0</v>
      </c>
      <c r="N115" s="227">
        <v>0</v>
      </c>
      <c r="O115" s="229">
        <v>0</v>
      </c>
      <c r="P115" s="295">
        <v>400</v>
      </c>
      <c r="Q115" s="226">
        <v>150</v>
      </c>
      <c r="R115" s="227">
        <v>0</v>
      </c>
      <c r="S115" s="227">
        <v>0</v>
      </c>
      <c r="T115" s="227">
        <v>0</v>
      </c>
      <c r="U115" s="227">
        <v>0</v>
      </c>
      <c r="V115" s="229">
        <v>300</v>
      </c>
      <c r="W115" s="230">
        <v>0</v>
      </c>
      <c r="X115" s="295">
        <v>450</v>
      </c>
    </row>
    <row r="116" spans="1:24" ht="24" customHeight="1">
      <c r="A116" s="524"/>
      <c r="B116" s="522"/>
      <c r="C116" s="296" t="s">
        <v>177</v>
      </c>
      <c r="D116" s="226">
        <v>0</v>
      </c>
      <c r="E116" s="227">
        <v>0</v>
      </c>
      <c r="F116" s="227">
        <v>0</v>
      </c>
      <c r="G116" s="227">
        <v>0</v>
      </c>
      <c r="H116" s="227">
        <v>0</v>
      </c>
      <c r="I116" s="228">
        <v>0</v>
      </c>
      <c r="J116" s="227">
        <v>0</v>
      </c>
      <c r="K116" s="227">
        <v>0</v>
      </c>
      <c r="L116" s="227">
        <v>0</v>
      </c>
      <c r="M116" s="227">
        <v>0</v>
      </c>
      <c r="N116" s="227">
        <v>0</v>
      </c>
      <c r="O116" s="229">
        <v>0</v>
      </c>
      <c r="P116" s="295">
        <v>0</v>
      </c>
      <c r="Q116" s="226">
        <v>0</v>
      </c>
      <c r="R116" s="227">
        <v>0</v>
      </c>
      <c r="S116" s="227">
        <v>0</v>
      </c>
      <c r="T116" s="227">
        <v>0</v>
      </c>
      <c r="U116" s="227">
        <v>0</v>
      </c>
      <c r="V116" s="229">
        <v>0</v>
      </c>
      <c r="W116" s="230">
        <v>0</v>
      </c>
      <c r="X116" s="295">
        <v>0</v>
      </c>
    </row>
    <row r="117" spans="1:24" ht="24" customHeight="1">
      <c r="A117" s="524"/>
      <c r="B117" s="522"/>
      <c r="C117" s="296" t="s">
        <v>172</v>
      </c>
      <c r="D117" s="226">
        <v>0</v>
      </c>
      <c r="E117" s="227">
        <v>0</v>
      </c>
      <c r="F117" s="227">
        <v>100</v>
      </c>
      <c r="G117" s="227">
        <v>0</v>
      </c>
      <c r="H117" s="227">
        <v>0</v>
      </c>
      <c r="I117" s="228">
        <v>0</v>
      </c>
      <c r="J117" s="227">
        <v>0</v>
      </c>
      <c r="K117" s="227">
        <v>0</v>
      </c>
      <c r="L117" s="227">
        <v>0</v>
      </c>
      <c r="M117" s="227">
        <v>0</v>
      </c>
      <c r="N117" s="227">
        <v>0</v>
      </c>
      <c r="O117" s="229">
        <v>0</v>
      </c>
      <c r="P117" s="295">
        <v>100</v>
      </c>
      <c r="Q117" s="226">
        <v>0</v>
      </c>
      <c r="R117" s="227">
        <v>0</v>
      </c>
      <c r="S117" s="227">
        <v>0</v>
      </c>
      <c r="T117" s="227">
        <v>0</v>
      </c>
      <c r="U117" s="227">
        <v>0</v>
      </c>
      <c r="V117" s="227">
        <v>150</v>
      </c>
      <c r="W117" s="230">
        <v>0</v>
      </c>
      <c r="X117" s="295">
        <v>150</v>
      </c>
    </row>
    <row r="118" spans="1:24" ht="24" customHeight="1">
      <c r="A118" s="524"/>
      <c r="B118" s="522"/>
      <c r="C118" s="296" t="s">
        <v>176</v>
      </c>
      <c r="D118" s="226">
        <v>0</v>
      </c>
      <c r="E118" s="227">
        <v>0</v>
      </c>
      <c r="F118" s="227">
        <v>0</v>
      </c>
      <c r="G118" s="227">
        <v>0</v>
      </c>
      <c r="H118" s="227">
        <v>0</v>
      </c>
      <c r="I118" s="228">
        <v>0</v>
      </c>
      <c r="J118" s="227">
        <v>0</v>
      </c>
      <c r="K118" s="227">
        <v>0</v>
      </c>
      <c r="L118" s="227">
        <v>0</v>
      </c>
      <c r="M118" s="227">
        <v>0</v>
      </c>
      <c r="N118" s="227">
        <v>0</v>
      </c>
      <c r="O118" s="229">
        <v>0</v>
      </c>
      <c r="P118" s="295">
        <v>0</v>
      </c>
      <c r="Q118" s="226">
        <v>0</v>
      </c>
      <c r="R118" s="227">
        <v>0</v>
      </c>
      <c r="S118" s="227">
        <v>0</v>
      </c>
      <c r="T118" s="227">
        <v>0</v>
      </c>
      <c r="U118" s="227">
        <v>0</v>
      </c>
      <c r="V118" s="229">
        <v>0</v>
      </c>
      <c r="W118" s="230">
        <v>0</v>
      </c>
      <c r="X118" s="295">
        <v>0</v>
      </c>
    </row>
    <row r="119" spans="1:24" ht="24" customHeight="1">
      <c r="A119" s="524"/>
      <c r="B119" s="522"/>
      <c r="C119" s="296" t="s">
        <v>171</v>
      </c>
      <c r="D119" s="227">
        <v>100</v>
      </c>
      <c r="E119" s="227">
        <v>0</v>
      </c>
      <c r="F119" s="227">
        <v>0</v>
      </c>
      <c r="G119" s="227">
        <v>0</v>
      </c>
      <c r="H119" s="228"/>
      <c r="I119" s="227">
        <v>200</v>
      </c>
      <c r="J119" s="227">
        <v>0</v>
      </c>
      <c r="K119" s="227">
        <v>0</v>
      </c>
      <c r="L119" s="227">
        <v>0</v>
      </c>
      <c r="M119" s="227">
        <v>0</v>
      </c>
      <c r="N119" s="227">
        <v>0</v>
      </c>
      <c r="O119" s="229">
        <v>0</v>
      </c>
      <c r="P119" s="295">
        <v>300</v>
      </c>
      <c r="Q119" s="227">
        <v>150</v>
      </c>
      <c r="R119" s="227">
        <v>0</v>
      </c>
      <c r="S119" s="227">
        <v>0</v>
      </c>
      <c r="T119" s="227">
        <v>0</v>
      </c>
      <c r="U119" s="227">
        <v>0</v>
      </c>
      <c r="V119" s="229">
        <v>150</v>
      </c>
      <c r="W119" s="230">
        <v>0</v>
      </c>
      <c r="X119" s="295">
        <v>300</v>
      </c>
    </row>
    <row r="120" spans="1:24" ht="24" customHeight="1">
      <c r="A120" s="524"/>
      <c r="B120" s="518" t="s">
        <v>198</v>
      </c>
      <c r="C120" s="519"/>
      <c r="D120" s="226">
        <v>0</v>
      </c>
      <c r="E120" s="227">
        <v>0</v>
      </c>
      <c r="F120" s="227">
        <v>0</v>
      </c>
      <c r="G120" s="227">
        <v>0</v>
      </c>
      <c r="H120" s="227">
        <v>0</v>
      </c>
      <c r="I120" s="228">
        <v>0</v>
      </c>
      <c r="J120" s="227">
        <v>0</v>
      </c>
      <c r="K120" s="227">
        <v>0</v>
      </c>
      <c r="L120" s="227">
        <v>0</v>
      </c>
      <c r="M120" s="227">
        <v>0</v>
      </c>
      <c r="N120" s="227">
        <v>0</v>
      </c>
      <c r="O120" s="229">
        <v>0</v>
      </c>
      <c r="P120" s="295">
        <v>0</v>
      </c>
      <c r="Q120" s="226">
        <v>0</v>
      </c>
      <c r="R120" s="227">
        <v>0</v>
      </c>
      <c r="S120" s="227">
        <v>0</v>
      </c>
      <c r="T120" s="227">
        <v>0</v>
      </c>
      <c r="U120" s="227">
        <v>0</v>
      </c>
      <c r="V120" s="229">
        <v>0</v>
      </c>
      <c r="W120" s="230">
        <v>0</v>
      </c>
      <c r="X120" s="295">
        <v>0</v>
      </c>
    </row>
    <row r="121" spans="1:24" ht="24" customHeight="1">
      <c r="A121" s="524"/>
      <c r="B121" s="520" t="s">
        <v>175</v>
      </c>
      <c r="C121" s="521"/>
      <c r="D121" s="248">
        <v>0</v>
      </c>
      <c r="E121" s="249">
        <v>0</v>
      </c>
      <c r="F121" s="249">
        <v>0</v>
      </c>
      <c r="G121" s="249">
        <v>0</v>
      </c>
      <c r="H121" s="249">
        <v>0</v>
      </c>
      <c r="I121" s="250">
        <v>0</v>
      </c>
      <c r="J121" s="249">
        <v>0</v>
      </c>
      <c r="K121" s="249">
        <v>0</v>
      </c>
      <c r="L121" s="249">
        <v>0</v>
      </c>
      <c r="M121" s="249">
        <v>0</v>
      </c>
      <c r="N121" s="249">
        <v>0</v>
      </c>
      <c r="O121" s="251">
        <v>0</v>
      </c>
      <c r="P121" s="307">
        <v>0</v>
      </c>
      <c r="Q121" s="248">
        <v>0</v>
      </c>
      <c r="R121" s="249">
        <v>0</v>
      </c>
      <c r="S121" s="249">
        <v>0</v>
      </c>
      <c r="T121" s="249">
        <v>0</v>
      </c>
      <c r="U121" s="249">
        <v>0</v>
      </c>
      <c r="V121" s="251">
        <v>0</v>
      </c>
      <c r="W121" s="252">
        <v>1150</v>
      </c>
      <c r="X121" s="308">
        <v>1150</v>
      </c>
    </row>
    <row r="122" spans="1:24" ht="24" customHeight="1">
      <c r="A122" s="523" t="s">
        <v>243</v>
      </c>
      <c r="B122" s="516" t="s">
        <v>174</v>
      </c>
      <c r="C122" s="517"/>
      <c r="D122" s="242">
        <v>0</v>
      </c>
      <c r="E122" s="243">
        <v>0</v>
      </c>
      <c r="F122" s="243">
        <v>0</v>
      </c>
      <c r="G122" s="243">
        <v>0</v>
      </c>
      <c r="H122" s="243">
        <v>0</v>
      </c>
      <c r="I122" s="244">
        <v>0</v>
      </c>
      <c r="J122" s="243">
        <v>0</v>
      </c>
      <c r="K122" s="243">
        <v>0</v>
      </c>
      <c r="L122" s="243">
        <v>0</v>
      </c>
      <c r="M122" s="243">
        <v>0</v>
      </c>
      <c r="N122" s="243">
        <v>0</v>
      </c>
      <c r="O122" s="245">
        <v>0</v>
      </c>
      <c r="P122" s="301">
        <v>0</v>
      </c>
      <c r="Q122" s="242">
        <v>0</v>
      </c>
      <c r="R122" s="243">
        <v>0</v>
      </c>
      <c r="S122" s="243">
        <v>0</v>
      </c>
      <c r="T122" s="243">
        <v>0</v>
      </c>
      <c r="U122" s="243">
        <v>0</v>
      </c>
      <c r="V122" s="246">
        <v>0</v>
      </c>
      <c r="W122" s="247">
        <v>0</v>
      </c>
      <c r="X122" s="301">
        <v>0</v>
      </c>
    </row>
    <row r="123" spans="1:24" ht="24" customHeight="1">
      <c r="A123" s="524"/>
      <c r="B123" s="518" t="s">
        <v>173</v>
      </c>
      <c r="C123" s="519"/>
      <c r="D123" s="226">
        <v>0</v>
      </c>
      <c r="E123" s="227">
        <v>0</v>
      </c>
      <c r="F123" s="227">
        <v>0</v>
      </c>
      <c r="G123" s="227">
        <v>0</v>
      </c>
      <c r="H123" s="227">
        <v>0</v>
      </c>
      <c r="I123" s="228">
        <v>0</v>
      </c>
      <c r="J123" s="227">
        <v>0</v>
      </c>
      <c r="K123" s="227">
        <v>0</v>
      </c>
      <c r="L123" s="227">
        <v>100</v>
      </c>
      <c r="M123" s="227">
        <v>0</v>
      </c>
      <c r="N123" s="227">
        <v>0</v>
      </c>
      <c r="O123" s="229">
        <v>0</v>
      </c>
      <c r="P123" s="295">
        <v>100</v>
      </c>
      <c r="Q123" s="226">
        <v>0</v>
      </c>
      <c r="R123" s="227">
        <v>0</v>
      </c>
      <c r="S123" s="227">
        <v>0</v>
      </c>
      <c r="T123" s="227">
        <v>0</v>
      </c>
      <c r="U123" s="227">
        <v>0</v>
      </c>
      <c r="V123" s="227">
        <v>0</v>
      </c>
      <c r="W123" s="230">
        <v>100</v>
      </c>
      <c r="X123" s="295">
        <v>100</v>
      </c>
    </row>
    <row r="124" spans="1:24" ht="24" customHeight="1">
      <c r="A124" s="524"/>
      <c r="B124" s="520" t="s">
        <v>199</v>
      </c>
      <c r="C124" s="521"/>
      <c r="D124" s="226">
        <v>0</v>
      </c>
      <c r="E124" s="227">
        <v>0</v>
      </c>
      <c r="F124" s="227">
        <v>0</v>
      </c>
      <c r="G124" s="227">
        <v>0</v>
      </c>
      <c r="H124" s="227">
        <v>0</v>
      </c>
      <c r="I124" s="228">
        <v>0</v>
      </c>
      <c r="J124" s="227">
        <v>250</v>
      </c>
      <c r="K124" s="227">
        <v>0</v>
      </c>
      <c r="L124" s="227">
        <v>0</v>
      </c>
      <c r="M124" s="227">
        <v>0</v>
      </c>
      <c r="N124" s="227">
        <v>0</v>
      </c>
      <c r="O124" s="229">
        <v>0</v>
      </c>
      <c r="P124" s="295">
        <v>250</v>
      </c>
      <c r="Q124" s="226">
        <v>0</v>
      </c>
      <c r="R124" s="227">
        <v>0</v>
      </c>
      <c r="S124" s="227">
        <v>0</v>
      </c>
      <c r="T124" s="227">
        <v>0</v>
      </c>
      <c r="U124" s="227">
        <v>0</v>
      </c>
      <c r="V124" s="229">
        <v>0</v>
      </c>
      <c r="W124" s="230">
        <v>200</v>
      </c>
      <c r="X124" s="295">
        <v>200</v>
      </c>
    </row>
    <row r="125" spans="1:24" ht="24" customHeight="1">
      <c r="A125" s="524"/>
      <c r="B125" s="522"/>
      <c r="C125" s="296" t="s">
        <v>177</v>
      </c>
      <c r="D125" s="226">
        <v>0</v>
      </c>
      <c r="E125" s="227">
        <v>0</v>
      </c>
      <c r="F125" s="227">
        <v>0</v>
      </c>
      <c r="G125" s="227">
        <v>0</v>
      </c>
      <c r="H125" s="227">
        <v>0</v>
      </c>
      <c r="I125" s="228">
        <v>0</v>
      </c>
      <c r="J125" s="227">
        <v>0</v>
      </c>
      <c r="K125" s="227">
        <v>0</v>
      </c>
      <c r="L125" s="227">
        <v>0</v>
      </c>
      <c r="M125" s="227">
        <v>0</v>
      </c>
      <c r="N125" s="227">
        <v>0</v>
      </c>
      <c r="O125" s="229">
        <v>0</v>
      </c>
      <c r="P125" s="295">
        <v>0</v>
      </c>
      <c r="Q125" s="226">
        <v>0</v>
      </c>
      <c r="R125" s="227">
        <v>0</v>
      </c>
      <c r="S125" s="227">
        <v>0</v>
      </c>
      <c r="T125" s="227">
        <v>0</v>
      </c>
      <c r="U125" s="227">
        <v>0</v>
      </c>
      <c r="V125" s="229">
        <v>0</v>
      </c>
      <c r="W125" s="230">
        <v>0</v>
      </c>
      <c r="X125" s="295">
        <v>0</v>
      </c>
    </row>
    <row r="126" spans="1:24" ht="24" customHeight="1">
      <c r="A126" s="524"/>
      <c r="B126" s="522"/>
      <c r="C126" s="296" t="s">
        <v>172</v>
      </c>
      <c r="D126" s="226">
        <v>0</v>
      </c>
      <c r="E126" s="227">
        <v>0</v>
      </c>
      <c r="F126" s="227">
        <v>0</v>
      </c>
      <c r="G126" s="227">
        <v>0</v>
      </c>
      <c r="H126" s="227">
        <v>0</v>
      </c>
      <c r="I126" s="228">
        <v>0</v>
      </c>
      <c r="J126" s="227">
        <v>150</v>
      </c>
      <c r="K126" s="227">
        <v>0</v>
      </c>
      <c r="L126" s="227">
        <v>0</v>
      </c>
      <c r="M126" s="227">
        <v>0</v>
      </c>
      <c r="N126" s="227">
        <v>0</v>
      </c>
      <c r="O126" s="229">
        <v>0</v>
      </c>
      <c r="P126" s="295">
        <v>150</v>
      </c>
      <c r="Q126" s="226">
        <v>0</v>
      </c>
      <c r="R126" s="227">
        <v>0</v>
      </c>
      <c r="S126" s="227">
        <v>0</v>
      </c>
      <c r="T126" s="227">
        <v>0</v>
      </c>
      <c r="U126" s="227">
        <v>0</v>
      </c>
      <c r="V126" s="229">
        <v>0</v>
      </c>
      <c r="W126" s="227">
        <v>100</v>
      </c>
      <c r="X126" s="295">
        <v>100</v>
      </c>
    </row>
    <row r="127" spans="1:24" ht="24" customHeight="1">
      <c r="A127" s="524"/>
      <c r="B127" s="522"/>
      <c r="C127" s="296" t="s">
        <v>176</v>
      </c>
      <c r="D127" s="226">
        <v>0</v>
      </c>
      <c r="E127" s="227">
        <v>0</v>
      </c>
      <c r="F127" s="227">
        <v>0</v>
      </c>
      <c r="G127" s="227">
        <v>0</v>
      </c>
      <c r="H127" s="227">
        <v>0</v>
      </c>
      <c r="I127" s="228">
        <v>0</v>
      </c>
      <c r="J127" s="227">
        <v>0</v>
      </c>
      <c r="K127" s="227">
        <v>0</v>
      </c>
      <c r="L127" s="227">
        <v>0</v>
      </c>
      <c r="M127" s="227">
        <v>0</v>
      </c>
      <c r="N127" s="227">
        <v>0</v>
      </c>
      <c r="O127" s="229">
        <v>0</v>
      </c>
      <c r="P127" s="295">
        <v>0</v>
      </c>
      <c r="Q127" s="226">
        <v>0</v>
      </c>
      <c r="R127" s="227">
        <v>0</v>
      </c>
      <c r="S127" s="227">
        <v>0</v>
      </c>
      <c r="T127" s="227">
        <v>0</v>
      </c>
      <c r="U127" s="227">
        <v>0</v>
      </c>
      <c r="V127" s="229">
        <v>0</v>
      </c>
      <c r="W127" s="230">
        <v>0</v>
      </c>
      <c r="X127" s="295">
        <v>0</v>
      </c>
    </row>
    <row r="128" spans="1:24" ht="24" customHeight="1">
      <c r="A128" s="524"/>
      <c r="B128" s="522"/>
      <c r="C128" s="296" t="s">
        <v>171</v>
      </c>
      <c r="D128" s="226">
        <v>0</v>
      </c>
      <c r="E128" s="227">
        <v>0</v>
      </c>
      <c r="F128" s="227">
        <v>0</v>
      </c>
      <c r="G128" s="227">
        <v>0</v>
      </c>
      <c r="H128" s="227">
        <v>0</v>
      </c>
      <c r="I128" s="228">
        <v>0</v>
      </c>
      <c r="J128" s="227">
        <v>100</v>
      </c>
      <c r="K128" s="227">
        <v>0</v>
      </c>
      <c r="L128" s="227">
        <v>0</v>
      </c>
      <c r="M128" s="227">
        <v>0</v>
      </c>
      <c r="N128" s="227">
        <v>0</v>
      </c>
      <c r="O128" s="229">
        <v>0</v>
      </c>
      <c r="P128" s="295">
        <v>100</v>
      </c>
      <c r="Q128" s="226">
        <v>0</v>
      </c>
      <c r="R128" s="227">
        <v>0</v>
      </c>
      <c r="S128" s="227">
        <v>0</v>
      </c>
      <c r="T128" s="227">
        <v>0</v>
      </c>
      <c r="U128" s="227">
        <v>0</v>
      </c>
      <c r="V128" s="229">
        <v>0</v>
      </c>
      <c r="W128" s="227">
        <v>100</v>
      </c>
      <c r="X128" s="295">
        <v>100</v>
      </c>
    </row>
    <row r="129" spans="1:24" ht="24" customHeight="1">
      <c r="A129" s="524"/>
      <c r="B129" s="518" t="s">
        <v>198</v>
      </c>
      <c r="C129" s="519"/>
      <c r="D129" s="226">
        <v>0</v>
      </c>
      <c r="E129" s="227">
        <v>0</v>
      </c>
      <c r="F129" s="227">
        <v>0</v>
      </c>
      <c r="G129" s="227">
        <v>0</v>
      </c>
      <c r="H129" s="227">
        <v>0</v>
      </c>
      <c r="I129" s="228">
        <v>0</v>
      </c>
      <c r="J129" s="227">
        <v>0</v>
      </c>
      <c r="K129" s="227">
        <v>0</v>
      </c>
      <c r="L129" s="227">
        <v>0</v>
      </c>
      <c r="M129" s="227">
        <v>0</v>
      </c>
      <c r="N129" s="227">
        <v>0</v>
      </c>
      <c r="O129" s="229">
        <v>0</v>
      </c>
      <c r="P129" s="295">
        <v>0</v>
      </c>
      <c r="Q129" s="226">
        <v>0</v>
      </c>
      <c r="R129" s="227">
        <v>0</v>
      </c>
      <c r="S129" s="227"/>
      <c r="T129" s="227">
        <v>0</v>
      </c>
      <c r="U129" s="227">
        <v>0</v>
      </c>
      <c r="V129" s="229">
        <v>0</v>
      </c>
      <c r="W129" s="230">
        <v>0</v>
      </c>
      <c r="X129" s="295">
        <v>0</v>
      </c>
    </row>
    <row r="130" spans="1:24" ht="24" customHeight="1">
      <c r="A130" s="525"/>
      <c r="B130" s="514" t="s">
        <v>175</v>
      </c>
      <c r="C130" s="515"/>
      <c r="D130" s="237">
        <v>0</v>
      </c>
      <c r="E130" s="238">
        <v>0</v>
      </c>
      <c r="F130" s="238">
        <v>0</v>
      </c>
      <c r="G130" s="238">
        <v>0</v>
      </c>
      <c r="H130" s="238">
        <v>0</v>
      </c>
      <c r="I130" s="239">
        <v>0</v>
      </c>
      <c r="J130" s="238">
        <v>0</v>
      </c>
      <c r="K130" s="238">
        <v>0</v>
      </c>
      <c r="L130" s="238">
        <v>0</v>
      </c>
      <c r="M130" s="238">
        <v>0</v>
      </c>
      <c r="N130" s="238">
        <v>0</v>
      </c>
      <c r="O130" s="240">
        <v>0</v>
      </c>
      <c r="P130" s="299">
        <v>0</v>
      </c>
      <c r="Q130" s="237">
        <v>0</v>
      </c>
      <c r="R130" s="238">
        <v>0</v>
      </c>
      <c r="S130" s="238">
        <v>0</v>
      </c>
      <c r="T130" s="238">
        <v>0</v>
      </c>
      <c r="U130" s="238">
        <v>0</v>
      </c>
      <c r="V130" s="240">
        <v>0</v>
      </c>
      <c r="W130" s="241">
        <v>0</v>
      </c>
      <c r="X130" s="300">
        <v>0</v>
      </c>
    </row>
    <row r="131" spans="1:24" ht="24" customHeight="1">
      <c r="A131" s="524" t="s">
        <v>244</v>
      </c>
      <c r="B131" s="538" t="s">
        <v>174</v>
      </c>
      <c r="C131" s="539"/>
      <c r="D131" s="231">
        <v>0</v>
      </c>
      <c r="E131" s="232">
        <v>350</v>
      </c>
      <c r="F131" s="232">
        <v>0</v>
      </c>
      <c r="G131" s="232">
        <v>0</v>
      </c>
      <c r="H131" s="232">
        <v>0</v>
      </c>
      <c r="I131" s="233">
        <v>0</v>
      </c>
      <c r="J131" s="232">
        <v>150</v>
      </c>
      <c r="K131" s="232">
        <v>0</v>
      </c>
      <c r="L131" s="232">
        <v>0</v>
      </c>
      <c r="M131" s="232">
        <v>0</v>
      </c>
      <c r="N131" s="232">
        <v>0</v>
      </c>
      <c r="O131" s="234">
        <v>0</v>
      </c>
      <c r="P131" s="303">
        <v>500</v>
      </c>
      <c r="Q131" s="231">
        <v>350</v>
      </c>
      <c r="R131" s="232">
        <v>0</v>
      </c>
      <c r="S131" s="232">
        <v>0</v>
      </c>
      <c r="T131" s="232">
        <v>0</v>
      </c>
      <c r="U131" s="232">
        <v>0</v>
      </c>
      <c r="V131" s="235">
        <v>0</v>
      </c>
      <c r="W131" s="236">
        <v>0</v>
      </c>
      <c r="X131" s="303">
        <v>350</v>
      </c>
    </row>
    <row r="132" spans="1:24" ht="24" customHeight="1">
      <c r="A132" s="524"/>
      <c r="B132" s="518" t="s">
        <v>173</v>
      </c>
      <c r="C132" s="519"/>
      <c r="D132" s="226">
        <v>0</v>
      </c>
      <c r="E132" s="227">
        <v>0</v>
      </c>
      <c r="F132" s="227">
        <v>0</v>
      </c>
      <c r="G132" s="227">
        <v>0</v>
      </c>
      <c r="H132" s="227">
        <v>0</v>
      </c>
      <c r="I132" s="228">
        <v>0</v>
      </c>
      <c r="J132" s="227">
        <v>0</v>
      </c>
      <c r="K132" s="227">
        <v>0</v>
      </c>
      <c r="L132" s="227">
        <v>0</v>
      </c>
      <c r="M132" s="227">
        <v>0</v>
      </c>
      <c r="N132" s="227">
        <v>0</v>
      </c>
      <c r="O132" s="229">
        <v>0</v>
      </c>
      <c r="P132" s="295">
        <v>0</v>
      </c>
      <c r="Q132" s="226">
        <v>0</v>
      </c>
      <c r="R132" s="227">
        <v>0</v>
      </c>
      <c r="S132" s="227">
        <v>0</v>
      </c>
      <c r="T132" s="227">
        <v>0</v>
      </c>
      <c r="U132" s="227">
        <v>0</v>
      </c>
      <c r="V132" s="227">
        <v>0</v>
      </c>
      <c r="W132" s="230">
        <v>0</v>
      </c>
      <c r="X132" s="295">
        <v>0</v>
      </c>
    </row>
    <row r="133" spans="1:24" ht="24" customHeight="1">
      <c r="A133" s="524"/>
      <c r="B133" s="520" t="s">
        <v>199</v>
      </c>
      <c r="C133" s="521"/>
      <c r="D133" s="226">
        <v>0</v>
      </c>
      <c r="E133" s="227">
        <v>350</v>
      </c>
      <c r="F133" s="227">
        <v>0</v>
      </c>
      <c r="G133" s="227">
        <v>0</v>
      </c>
      <c r="H133" s="227">
        <v>0</v>
      </c>
      <c r="I133" s="228">
        <v>100</v>
      </c>
      <c r="J133" s="227">
        <v>0</v>
      </c>
      <c r="K133" s="227">
        <v>0</v>
      </c>
      <c r="L133" s="227">
        <v>0</v>
      </c>
      <c r="M133" s="227">
        <v>0</v>
      </c>
      <c r="N133" s="227">
        <v>0</v>
      </c>
      <c r="O133" s="229">
        <v>0</v>
      </c>
      <c r="P133" s="295">
        <v>450</v>
      </c>
      <c r="Q133" s="226">
        <v>250</v>
      </c>
      <c r="R133" s="227">
        <v>0</v>
      </c>
      <c r="S133" s="227">
        <v>0</v>
      </c>
      <c r="T133" s="227">
        <v>0</v>
      </c>
      <c r="U133" s="227">
        <v>0</v>
      </c>
      <c r="V133" s="229">
        <v>100</v>
      </c>
      <c r="W133" s="230">
        <v>0</v>
      </c>
      <c r="X133" s="295">
        <v>350</v>
      </c>
    </row>
    <row r="134" spans="1:24" ht="24" customHeight="1">
      <c r="A134" s="524"/>
      <c r="B134" s="522"/>
      <c r="C134" s="296" t="s">
        <v>177</v>
      </c>
      <c r="D134" s="226">
        <v>0</v>
      </c>
      <c r="E134" s="227">
        <v>0</v>
      </c>
      <c r="F134" s="227">
        <v>0</v>
      </c>
      <c r="G134" s="227">
        <v>0</v>
      </c>
      <c r="H134" s="227">
        <v>0</v>
      </c>
      <c r="I134" s="228">
        <v>0</v>
      </c>
      <c r="J134" s="227">
        <v>0</v>
      </c>
      <c r="K134" s="227">
        <v>0</v>
      </c>
      <c r="L134" s="227">
        <v>0</v>
      </c>
      <c r="M134" s="227">
        <v>0</v>
      </c>
      <c r="N134" s="227">
        <v>0</v>
      </c>
      <c r="O134" s="229">
        <v>0</v>
      </c>
      <c r="P134" s="295">
        <v>0</v>
      </c>
      <c r="Q134" s="226">
        <v>0</v>
      </c>
      <c r="R134" s="227">
        <v>0</v>
      </c>
      <c r="S134" s="227">
        <v>0</v>
      </c>
      <c r="T134" s="227">
        <v>0</v>
      </c>
      <c r="U134" s="227">
        <v>0</v>
      </c>
      <c r="V134" s="229">
        <v>0</v>
      </c>
      <c r="W134" s="230">
        <v>0</v>
      </c>
      <c r="X134" s="295">
        <v>0</v>
      </c>
    </row>
    <row r="135" spans="1:24" ht="24" customHeight="1">
      <c r="A135" s="524"/>
      <c r="B135" s="522"/>
      <c r="C135" s="296" t="s">
        <v>172</v>
      </c>
      <c r="D135" s="226">
        <v>0</v>
      </c>
      <c r="E135" s="227">
        <v>0</v>
      </c>
      <c r="F135" s="227">
        <v>0</v>
      </c>
      <c r="G135" s="227">
        <v>0</v>
      </c>
      <c r="H135" s="227">
        <v>0</v>
      </c>
      <c r="I135" s="228">
        <v>0</v>
      </c>
      <c r="J135" s="227">
        <v>0</v>
      </c>
      <c r="K135" s="227">
        <v>0</v>
      </c>
      <c r="L135" s="227">
        <v>0</v>
      </c>
      <c r="M135" s="227">
        <v>0</v>
      </c>
      <c r="N135" s="227">
        <v>0</v>
      </c>
      <c r="O135" s="229">
        <v>0</v>
      </c>
      <c r="P135" s="295">
        <v>0</v>
      </c>
      <c r="Q135" s="226">
        <v>0</v>
      </c>
      <c r="R135" s="227">
        <v>0</v>
      </c>
      <c r="S135" s="227">
        <v>0</v>
      </c>
      <c r="T135" s="227">
        <v>0</v>
      </c>
      <c r="U135" s="227">
        <v>0</v>
      </c>
      <c r="V135" s="229">
        <v>0</v>
      </c>
      <c r="W135" s="230">
        <v>0</v>
      </c>
      <c r="X135" s="295">
        <v>0</v>
      </c>
    </row>
    <row r="136" spans="1:24" ht="24" customHeight="1">
      <c r="A136" s="524"/>
      <c r="B136" s="522"/>
      <c r="C136" s="296" t="s">
        <v>176</v>
      </c>
      <c r="D136" s="226">
        <v>0</v>
      </c>
      <c r="E136" s="227">
        <v>0</v>
      </c>
      <c r="F136" s="227">
        <v>0</v>
      </c>
      <c r="G136" s="227">
        <v>0</v>
      </c>
      <c r="H136" s="227">
        <v>0</v>
      </c>
      <c r="I136" s="228">
        <v>0</v>
      </c>
      <c r="J136" s="227">
        <v>0</v>
      </c>
      <c r="K136" s="227">
        <v>0</v>
      </c>
      <c r="L136" s="227">
        <v>0</v>
      </c>
      <c r="M136" s="227">
        <v>0</v>
      </c>
      <c r="N136" s="227">
        <v>0</v>
      </c>
      <c r="O136" s="229">
        <v>0</v>
      </c>
      <c r="P136" s="295">
        <v>0</v>
      </c>
      <c r="Q136" s="226">
        <v>0</v>
      </c>
      <c r="R136" s="227">
        <v>0</v>
      </c>
      <c r="S136" s="227">
        <v>0</v>
      </c>
      <c r="T136" s="227">
        <v>0</v>
      </c>
      <c r="U136" s="227">
        <v>0</v>
      </c>
      <c r="V136" s="229">
        <v>0</v>
      </c>
      <c r="W136" s="230">
        <v>0</v>
      </c>
      <c r="X136" s="295">
        <v>0</v>
      </c>
    </row>
    <row r="137" spans="1:24" ht="24" customHeight="1">
      <c r="A137" s="524"/>
      <c r="B137" s="522"/>
      <c r="C137" s="296" t="s">
        <v>171</v>
      </c>
      <c r="D137" s="226">
        <v>0</v>
      </c>
      <c r="E137" s="227">
        <v>350</v>
      </c>
      <c r="F137" s="227">
        <v>0</v>
      </c>
      <c r="G137" s="227">
        <v>0</v>
      </c>
      <c r="H137" s="227">
        <v>0</v>
      </c>
      <c r="I137" s="228">
        <v>100</v>
      </c>
      <c r="J137" s="227">
        <v>0</v>
      </c>
      <c r="K137" s="227">
        <v>0</v>
      </c>
      <c r="L137" s="227">
        <v>0</v>
      </c>
      <c r="M137" s="227">
        <v>0</v>
      </c>
      <c r="N137" s="227">
        <v>0</v>
      </c>
      <c r="O137" s="229">
        <v>0</v>
      </c>
      <c r="P137" s="295">
        <v>450</v>
      </c>
      <c r="Q137" s="226">
        <v>250</v>
      </c>
      <c r="R137" s="227">
        <v>0</v>
      </c>
      <c r="S137" s="227">
        <v>0</v>
      </c>
      <c r="T137" s="227">
        <v>0</v>
      </c>
      <c r="U137" s="227">
        <v>0</v>
      </c>
      <c r="V137" s="229">
        <v>100</v>
      </c>
      <c r="W137" s="230">
        <v>0</v>
      </c>
      <c r="X137" s="295">
        <v>350</v>
      </c>
    </row>
    <row r="138" spans="1:24" ht="24" customHeight="1">
      <c r="A138" s="524"/>
      <c r="B138" s="526" t="s">
        <v>253</v>
      </c>
      <c r="C138" s="527"/>
      <c r="D138" s="226">
        <v>0</v>
      </c>
      <c r="E138" s="227">
        <v>0</v>
      </c>
      <c r="F138" s="227">
        <v>0</v>
      </c>
      <c r="G138" s="399"/>
      <c r="H138" s="399">
        <v>303.60000000000002</v>
      </c>
      <c r="I138" s="228">
        <v>0</v>
      </c>
      <c r="J138" s="227">
        <v>0</v>
      </c>
      <c r="K138" s="227">
        <v>0</v>
      </c>
      <c r="L138" s="227">
        <v>0</v>
      </c>
      <c r="M138" s="227">
        <v>0</v>
      </c>
      <c r="N138" s="227">
        <v>0</v>
      </c>
      <c r="O138" s="229">
        <v>0</v>
      </c>
      <c r="P138" s="302">
        <v>303.60000000000002</v>
      </c>
      <c r="Q138" s="226">
        <v>88.6</v>
      </c>
      <c r="R138" s="227">
        <v>0</v>
      </c>
      <c r="S138" s="227">
        <v>0</v>
      </c>
      <c r="T138" s="227">
        <v>0</v>
      </c>
      <c r="U138" s="227">
        <v>0</v>
      </c>
      <c r="V138" s="229">
        <v>0</v>
      </c>
      <c r="W138" s="230">
        <v>0</v>
      </c>
      <c r="X138" s="302">
        <v>88.6</v>
      </c>
    </row>
    <row r="139" spans="1:24" ht="24" customHeight="1">
      <c r="A139" s="524"/>
      <c r="B139" s="520" t="s">
        <v>175</v>
      </c>
      <c r="C139" s="521"/>
      <c r="D139" s="248">
        <v>0</v>
      </c>
      <c r="E139" s="249">
        <v>0</v>
      </c>
      <c r="F139" s="249">
        <v>0</v>
      </c>
      <c r="G139" s="249">
        <v>0</v>
      </c>
      <c r="H139" s="249">
        <v>0</v>
      </c>
      <c r="I139" s="250">
        <v>0</v>
      </c>
      <c r="J139" s="249">
        <v>0</v>
      </c>
      <c r="K139" s="249">
        <v>0</v>
      </c>
      <c r="L139" s="249">
        <v>0</v>
      </c>
      <c r="M139" s="249">
        <v>0</v>
      </c>
      <c r="N139" s="249">
        <v>0</v>
      </c>
      <c r="O139" s="251">
        <v>0</v>
      </c>
      <c r="P139" s="307">
        <v>0</v>
      </c>
      <c r="Q139" s="248">
        <v>0</v>
      </c>
      <c r="R139" s="249">
        <v>0</v>
      </c>
      <c r="S139" s="249">
        <v>0</v>
      </c>
      <c r="T139" s="249">
        <v>0</v>
      </c>
      <c r="U139" s="249">
        <v>0</v>
      </c>
      <c r="V139" s="251">
        <v>0</v>
      </c>
      <c r="W139" s="252">
        <v>711.4</v>
      </c>
      <c r="X139" s="308">
        <v>711.4</v>
      </c>
    </row>
    <row r="140" spans="1:24" ht="24" customHeight="1">
      <c r="A140" s="523" t="s">
        <v>245</v>
      </c>
      <c r="B140" s="516" t="s">
        <v>174</v>
      </c>
      <c r="C140" s="517"/>
      <c r="D140" s="242">
        <v>0</v>
      </c>
      <c r="E140" s="243">
        <v>0</v>
      </c>
      <c r="F140" s="243">
        <v>0</v>
      </c>
      <c r="G140" s="243">
        <v>0</v>
      </c>
      <c r="H140" s="243">
        <v>0</v>
      </c>
      <c r="I140" s="244">
        <v>0</v>
      </c>
      <c r="J140" s="243">
        <v>0</v>
      </c>
      <c r="K140" s="243">
        <v>0</v>
      </c>
      <c r="L140" s="243">
        <v>0</v>
      </c>
      <c r="M140" s="243">
        <v>0</v>
      </c>
      <c r="N140" s="243">
        <v>0</v>
      </c>
      <c r="O140" s="245">
        <v>0</v>
      </c>
      <c r="P140" s="301">
        <v>0</v>
      </c>
      <c r="Q140" s="242">
        <v>0</v>
      </c>
      <c r="R140" s="243">
        <v>0</v>
      </c>
      <c r="S140" s="243">
        <v>0</v>
      </c>
      <c r="T140" s="243">
        <v>0</v>
      </c>
      <c r="U140" s="243">
        <v>0</v>
      </c>
      <c r="V140" s="246">
        <v>0</v>
      </c>
      <c r="W140" s="247">
        <v>0</v>
      </c>
      <c r="X140" s="301">
        <v>0</v>
      </c>
    </row>
    <row r="141" spans="1:24" ht="24" customHeight="1">
      <c r="A141" s="524"/>
      <c r="B141" s="518" t="s">
        <v>173</v>
      </c>
      <c r="C141" s="519"/>
      <c r="D141" s="226">
        <v>0</v>
      </c>
      <c r="E141" s="227">
        <v>0</v>
      </c>
      <c r="F141" s="227">
        <v>0</v>
      </c>
      <c r="G141" s="227">
        <v>0</v>
      </c>
      <c r="H141" s="227">
        <v>0</v>
      </c>
      <c r="I141" s="228">
        <v>0</v>
      </c>
      <c r="J141" s="227">
        <v>0</v>
      </c>
      <c r="K141" s="227">
        <v>0</v>
      </c>
      <c r="L141" s="227">
        <v>0</v>
      </c>
      <c r="M141" s="227">
        <v>100</v>
      </c>
      <c r="N141" s="227">
        <v>0</v>
      </c>
      <c r="O141" s="229">
        <v>0</v>
      </c>
      <c r="P141" s="295">
        <v>100</v>
      </c>
      <c r="Q141" s="226">
        <v>0</v>
      </c>
      <c r="R141" s="227">
        <v>0</v>
      </c>
      <c r="S141" s="227">
        <v>0</v>
      </c>
      <c r="T141" s="227">
        <v>0</v>
      </c>
      <c r="U141" s="227">
        <v>0</v>
      </c>
      <c r="V141" s="227">
        <v>0</v>
      </c>
      <c r="W141" s="230">
        <v>100</v>
      </c>
      <c r="X141" s="295">
        <v>100</v>
      </c>
    </row>
    <row r="142" spans="1:24" ht="24" customHeight="1">
      <c r="A142" s="524"/>
      <c r="B142" s="520" t="s">
        <v>199</v>
      </c>
      <c r="C142" s="521"/>
      <c r="D142" s="226">
        <v>0</v>
      </c>
      <c r="E142" s="227">
        <v>0</v>
      </c>
      <c r="F142" s="227">
        <v>0</v>
      </c>
      <c r="G142" s="227">
        <v>0</v>
      </c>
      <c r="H142" s="227">
        <v>0</v>
      </c>
      <c r="I142" s="228">
        <v>0</v>
      </c>
      <c r="J142" s="227">
        <v>0</v>
      </c>
      <c r="K142" s="227">
        <v>0</v>
      </c>
      <c r="L142" s="227">
        <v>0</v>
      </c>
      <c r="M142" s="227">
        <v>0</v>
      </c>
      <c r="N142" s="227">
        <v>0</v>
      </c>
      <c r="O142" s="229">
        <v>0</v>
      </c>
      <c r="P142" s="295">
        <v>0</v>
      </c>
      <c r="Q142" s="226">
        <v>0</v>
      </c>
      <c r="R142" s="227">
        <v>0</v>
      </c>
      <c r="S142" s="227">
        <v>0</v>
      </c>
      <c r="T142" s="227">
        <v>0</v>
      </c>
      <c r="U142" s="227">
        <v>0</v>
      </c>
      <c r="V142" s="229">
        <v>0</v>
      </c>
      <c r="W142" s="230">
        <v>0</v>
      </c>
      <c r="X142" s="295">
        <v>0</v>
      </c>
    </row>
    <row r="143" spans="1:24" ht="24" customHeight="1">
      <c r="A143" s="524"/>
      <c r="B143" s="522"/>
      <c r="C143" s="296" t="s">
        <v>177</v>
      </c>
      <c r="D143" s="226">
        <v>0</v>
      </c>
      <c r="E143" s="227">
        <v>0</v>
      </c>
      <c r="F143" s="227">
        <v>0</v>
      </c>
      <c r="G143" s="227">
        <v>0</v>
      </c>
      <c r="H143" s="227">
        <v>0</v>
      </c>
      <c r="I143" s="228">
        <v>0</v>
      </c>
      <c r="J143" s="227">
        <v>0</v>
      </c>
      <c r="K143" s="227">
        <v>0</v>
      </c>
      <c r="L143" s="227"/>
      <c r="M143" s="227">
        <v>0</v>
      </c>
      <c r="N143" s="227">
        <v>0</v>
      </c>
      <c r="O143" s="229">
        <v>0</v>
      </c>
      <c r="P143" s="295">
        <v>0</v>
      </c>
      <c r="Q143" s="226">
        <v>0</v>
      </c>
      <c r="R143" s="227">
        <v>0</v>
      </c>
      <c r="S143" s="227">
        <v>0</v>
      </c>
      <c r="T143" s="227">
        <v>0</v>
      </c>
      <c r="U143" s="227">
        <v>0</v>
      </c>
      <c r="V143" s="229">
        <v>0</v>
      </c>
      <c r="W143" s="230">
        <v>0</v>
      </c>
      <c r="X143" s="295">
        <v>0</v>
      </c>
    </row>
    <row r="144" spans="1:24" ht="24" customHeight="1">
      <c r="A144" s="524"/>
      <c r="B144" s="522"/>
      <c r="C144" s="296" t="s">
        <v>172</v>
      </c>
      <c r="D144" s="226">
        <v>0</v>
      </c>
      <c r="E144" s="227">
        <v>0</v>
      </c>
      <c r="F144" s="227">
        <v>0</v>
      </c>
      <c r="G144" s="227">
        <v>0</v>
      </c>
      <c r="H144" s="227">
        <v>0</v>
      </c>
      <c r="I144" s="228">
        <v>0</v>
      </c>
      <c r="J144" s="227">
        <v>0</v>
      </c>
      <c r="K144" s="227">
        <v>0</v>
      </c>
      <c r="L144" s="227">
        <v>0</v>
      </c>
      <c r="M144" s="227">
        <v>0</v>
      </c>
      <c r="N144" s="227">
        <v>0</v>
      </c>
      <c r="O144" s="229">
        <v>0</v>
      </c>
      <c r="P144" s="295">
        <v>0</v>
      </c>
      <c r="Q144" s="226">
        <v>0</v>
      </c>
      <c r="R144" s="227">
        <v>0</v>
      </c>
      <c r="S144" s="227">
        <v>0</v>
      </c>
      <c r="T144" s="227">
        <v>0</v>
      </c>
      <c r="U144" s="227">
        <v>0</v>
      </c>
      <c r="V144" s="229">
        <v>0</v>
      </c>
      <c r="W144" s="230">
        <v>0</v>
      </c>
      <c r="X144" s="295">
        <v>0</v>
      </c>
    </row>
    <row r="145" spans="1:24" ht="24" customHeight="1">
      <c r="A145" s="524"/>
      <c r="B145" s="522"/>
      <c r="C145" s="296" t="s">
        <v>176</v>
      </c>
      <c r="D145" s="226">
        <v>0</v>
      </c>
      <c r="E145" s="227">
        <v>0</v>
      </c>
      <c r="F145" s="227">
        <v>0</v>
      </c>
      <c r="G145" s="227">
        <v>0</v>
      </c>
      <c r="H145" s="227">
        <v>0</v>
      </c>
      <c r="I145" s="228">
        <v>0</v>
      </c>
      <c r="J145" s="227">
        <v>0</v>
      </c>
      <c r="K145" s="227">
        <v>0</v>
      </c>
      <c r="L145" s="227">
        <v>0</v>
      </c>
      <c r="M145" s="227">
        <v>0</v>
      </c>
      <c r="N145" s="227">
        <v>0</v>
      </c>
      <c r="O145" s="229">
        <v>0</v>
      </c>
      <c r="P145" s="295">
        <v>0</v>
      </c>
      <c r="Q145" s="226">
        <v>0</v>
      </c>
      <c r="R145" s="227">
        <v>0</v>
      </c>
      <c r="S145" s="227">
        <v>0</v>
      </c>
      <c r="T145" s="227">
        <v>0</v>
      </c>
      <c r="U145" s="227">
        <v>0</v>
      </c>
      <c r="V145" s="229">
        <v>0</v>
      </c>
      <c r="W145" s="230">
        <v>0</v>
      </c>
      <c r="X145" s="295">
        <v>0</v>
      </c>
    </row>
    <row r="146" spans="1:24" ht="24" customHeight="1">
      <c r="A146" s="524"/>
      <c r="B146" s="522"/>
      <c r="C146" s="296" t="s">
        <v>171</v>
      </c>
      <c r="D146" s="226">
        <v>0</v>
      </c>
      <c r="E146" s="227">
        <v>0</v>
      </c>
      <c r="F146" s="227">
        <v>0</v>
      </c>
      <c r="G146" s="227">
        <v>0</v>
      </c>
      <c r="H146" s="227">
        <v>0</v>
      </c>
      <c r="I146" s="228">
        <v>0</v>
      </c>
      <c r="J146" s="227">
        <v>0</v>
      </c>
      <c r="K146" s="227">
        <v>0</v>
      </c>
      <c r="L146" s="227">
        <v>0</v>
      </c>
      <c r="M146" s="227">
        <v>0</v>
      </c>
      <c r="N146" s="227">
        <v>0</v>
      </c>
      <c r="O146" s="229">
        <v>0</v>
      </c>
      <c r="P146" s="295">
        <v>0</v>
      </c>
      <c r="Q146" s="226">
        <v>0</v>
      </c>
      <c r="R146" s="227">
        <v>0</v>
      </c>
      <c r="S146" s="227">
        <v>0</v>
      </c>
      <c r="T146" s="227">
        <v>0</v>
      </c>
      <c r="U146" s="227">
        <v>0</v>
      </c>
      <c r="V146" s="229">
        <v>0</v>
      </c>
      <c r="W146" s="230">
        <v>0</v>
      </c>
      <c r="X146" s="295">
        <v>0</v>
      </c>
    </row>
    <row r="147" spans="1:24" ht="24" customHeight="1">
      <c r="A147" s="524"/>
      <c r="B147" s="518" t="s">
        <v>198</v>
      </c>
      <c r="C147" s="519"/>
      <c r="D147" s="226">
        <v>0</v>
      </c>
      <c r="E147" s="227">
        <v>0</v>
      </c>
      <c r="F147" s="227">
        <v>0</v>
      </c>
      <c r="G147" s="227">
        <v>0</v>
      </c>
      <c r="H147" s="227">
        <v>0</v>
      </c>
      <c r="I147" s="228">
        <v>0</v>
      </c>
      <c r="J147" s="227">
        <v>0</v>
      </c>
      <c r="K147" s="227">
        <v>0</v>
      </c>
      <c r="L147" s="227">
        <v>0</v>
      </c>
      <c r="M147" s="227">
        <v>0</v>
      </c>
      <c r="N147" s="227">
        <v>0</v>
      </c>
      <c r="O147" s="229">
        <v>0</v>
      </c>
      <c r="P147" s="295">
        <v>0</v>
      </c>
      <c r="Q147" s="226">
        <v>0</v>
      </c>
      <c r="R147" s="227">
        <v>0</v>
      </c>
      <c r="S147" s="227">
        <v>0</v>
      </c>
      <c r="T147" s="227">
        <v>0</v>
      </c>
      <c r="U147" s="227">
        <v>0</v>
      </c>
      <c r="V147" s="229">
        <v>0</v>
      </c>
      <c r="W147" s="230">
        <v>0</v>
      </c>
      <c r="X147" s="295">
        <v>0</v>
      </c>
    </row>
    <row r="148" spans="1:24" ht="24" customHeight="1">
      <c r="A148" s="525"/>
      <c r="B148" s="514" t="s">
        <v>175</v>
      </c>
      <c r="C148" s="515"/>
      <c r="D148" s="237">
        <v>0</v>
      </c>
      <c r="E148" s="238">
        <v>0</v>
      </c>
      <c r="F148" s="238">
        <v>0</v>
      </c>
      <c r="G148" s="238">
        <v>0</v>
      </c>
      <c r="H148" s="238">
        <v>0</v>
      </c>
      <c r="I148" s="239">
        <v>0</v>
      </c>
      <c r="J148" s="238">
        <v>0</v>
      </c>
      <c r="K148" s="238">
        <v>0</v>
      </c>
      <c r="L148" s="238">
        <v>0</v>
      </c>
      <c r="M148" s="238">
        <v>0</v>
      </c>
      <c r="N148" s="238">
        <v>0</v>
      </c>
      <c r="O148" s="240">
        <v>0</v>
      </c>
      <c r="P148" s="299">
        <v>0</v>
      </c>
      <c r="Q148" s="237">
        <v>0</v>
      </c>
      <c r="R148" s="238">
        <v>0</v>
      </c>
      <c r="S148" s="238">
        <v>0</v>
      </c>
      <c r="T148" s="238">
        <v>0</v>
      </c>
      <c r="U148" s="238">
        <v>0</v>
      </c>
      <c r="V148" s="240">
        <v>0</v>
      </c>
      <c r="W148" s="241">
        <v>0</v>
      </c>
      <c r="X148" s="300">
        <v>0</v>
      </c>
    </row>
    <row r="149" spans="1:24" ht="24" customHeight="1">
      <c r="A149" s="524" t="s">
        <v>246</v>
      </c>
      <c r="B149" s="538" t="s">
        <v>174</v>
      </c>
      <c r="C149" s="539"/>
      <c r="D149" s="231">
        <v>0</v>
      </c>
      <c r="E149" s="232">
        <v>0</v>
      </c>
      <c r="F149" s="232">
        <v>100</v>
      </c>
      <c r="G149" s="232">
        <v>0</v>
      </c>
      <c r="H149" s="232">
        <v>0</v>
      </c>
      <c r="I149" s="233">
        <v>0</v>
      </c>
      <c r="J149" s="232">
        <v>100</v>
      </c>
      <c r="K149" s="232">
        <v>0</v>
      </c>
      <c r="L149" s="232">
        <v>0</v>
      </c>
      <c r="M149" s="232">
        <v>0</v>
      </c>
      <c r="N149" s="232">
        <v>0</v>
      </c>
      <c r="O149" s="234">
        <v>0</v>
      </c>
      <c r="P149" s="303">
        <v>200</v>
      </c>
      <c r="Q149" s="231">
        <v>0</v>
      </c>
      <c r="R149" s="232">
        <v>0</v>
      </c>
      <c r="S149" s="232">
        <v>100</v>
      </c>
      <c r="T149" s="232">
        <v>0</v>
      </c>
      <c r="U149" s="232">
        <v>0</v>
      </c>
      <c r="V149" s="235">
        <v>0</v>
      </c>
      <c r="W149" s="236">
        <v>100</v>
      </c>
      <c r="X149" s="303">
        <v>200</v>
      </c>
    </row>
    <row r="150" spans="1:24" ht="24" customHeight="1">
      <c r="A150" s="524"/>
      <c r="B150" s="518" t="s">
        <v>173</v>
      </c>
      <c r="C150" s="519"/>
      <c r="D150" s="226">
        <v>0</v>
      </c>
      <c r="E150" s="227">
        <v>0</v>
      </c>
      <c r="F150" s="227">
        <v>0</v>
      </c>
      <c r="G150" s="227">
        <v>0</v>
      </c>
      <c r="H150" s="227">
        <v>0</v>
      </c>
      <c r="I150" s="228">
        <v>0</v>
      </c>
      <c r="J150" s="227">
        <v>0</v>
      </c>
      <c r="K150" s="227">
        <v>0</v>
      </c>
      <c r="L150" s="227">
        <v>100</v>
      </c>
      <c r="M150" s="227">
        <v>0</v>
      </c>
      <c r="N150" s="227">
        <v>100</v>
      </c>
      <c r="O150" s="229">
        <v>0</v>
      </c>
      <c r="P150" s="295">
        <v>200</v>
      </c>
      <c r="Q150" s="226">
        <v>0</v>
      </c>
      <c r="R150" s="227">
        <v>0</v>
      </c>
      <c r="S150" s="227">
        <v>0</v>
      </c>
      <c r="T150" s="227">
        <v>0</v>
      </c>
      <c r="U150" s="227">
        <v>0</v>
      </c>
      <c r="V150" s="227">
        <v>0</v>
      </c>
      <c r="W150" s="230">
        <v>200</v>
      </c>
      <c r="X150" s="295">
        <v>200</v>
      </c>
    </row>
    <row r="151" spans="1:24" ht="24" customHeight="1">
      <c r="A151" s="524"/>
      <c r="B151" s="520" t="s">
        <v>199</v>
      </c>
      <c r="C151" s="521"/>
      <c r="D151" s="226">
        <v>0</v>
      </c>
      <c r="E151" s="227">
        <v>0</v>
      </c>
      <c r="F151" s="227">
        <v>0</v>
      </c>
      <c r="G151" s="227">
        <v>0</v>
      </c>
      <c r="H151" s="227">
        <v>100</v>
      </c>
      <c r="I151" s="228">
        <v>0</v>
      </c>
      <c r="J151" s="227">
        <v>0</v>
      </c>
      <c r="K151" s="227">
        <v>100</v>
      </c>
      <c r="L151" s="227">
        <v>0</v>
      </c>
      <c r="M151" s="227">
        <v>0</v>
      </c>
      <c r="N151" s="227">
        <v>0</v>
      </c>
      <c r="O151" s="229">
        <v>0</v>
      </c>
      <c r="P151" s="295">
        <v>200</v>
      </c>
      <c r="Q151" s="226">
        <v>0</v>
      </c>
      <c r="R151" s="227">
        <v>0</v>
      </c>
      <c r="S151" s="227">
        <v>0</v>
      </c>
      <c r="T151" s="227">
        <v>0</v>
      </c>
      <c r="U151" s="227">
        <v>100</v>
      </c>
      <c r="V151" s="229">
        <v>0</v>
      </c>
      <c r="W151" s="230">
        <v>100</v>
      </c>
      <c r="X151" s="295">
        <v>200</v>
      </c>
    </row>
    <row r="152" spans="1:24" ht="24" customHeight="1">
      <c r="A152" s="524"/>
      <c r="B152" s="522"/>
      <c r="C152" s="296" t="s">
        <v>177</v>
      </c>
      <c r="D152" s="226">
        <v>0</v>
      </c>
      <c r="E152" s="227">
        <v>0</v>
      </c>
      <c r="F152" s="227">
        <v>0</v>
      </c>
      <c r="G152" s="227">
        <v>0</v>
      </c>
      <c r="H152" s="227">
        <v>0</v>
      </c>
      <c r="I152" s="228">
        <v>0</v>
      </c>
      <c r="J152" s="227">
        <v>0</v>
      </c>
      <c r="K152" s="227">
        <v>0</v>
      </c>
      <c r="L152" s="227">
        <v>0</v>
      </c>
      <c r="M152" s="227">
        <v>0</v>
      </c>
      <c r="N152" s="227">
        <v>0</v>
      </c>
      <c r="O152" s="229">
        <v>0</v>
      </c>
      <c r="P152" s="295">
        <v>0</v>
      </c>
      <c r="Q152" s="226">
        <v>0</v>
      </c>
      <c r="R152" s="227">
        <v>0</v>
      </c>
      <c r="S152" s="227">
        <v>0</v>
      </c>
      <c r="T152" s="227">
        <v>0</v>
      </c>
      <c r="U152" s="227">
        <v>0</v>
      </c>
      <c r="V152" s="229">
        <v>0</v>
      </c>
      <c r="W152" s="230">
        <v>0</v>
      </c>
      <c r="X152" s="295">
        <v>0</v>
      </c>
    </row>
    <row r="153" spans="1:24" ht="24" customHeight="1">
      <c r="A153" s="524"/>
      <c r="B153" s="522"/>
      <c r="C153" s="296" t="s">
        <v>172</v>
      </c>
      <c r="D153" s="226">
        <v>0</v>
      </c>
      <c r="E153" s="227">
        <v>0</v>
      </c>
      <c r="F153" s="227">
        <v>0</v>
      </c>
      <c r="G153" s="227">
        <v>0</v>
      </c>
      <c r="H153" s="227">
        <v>100</v>
      </c>
      <c r="I153" s="228">
        <v>0</v>
      </c>
      <c r="J153" s="227">
        <v>0</v>
      </c>
      <c r="K153" s="227">
        <v>100</v>
      </c>
      <c r="L153" s="227">
        <v>0</v>
      </c>
      <c r="M153" s="227">
        <v>0</v>
      </c>
      <c r="N153" s="227">
        <v>0</v>
      </c>
      <c r="O153" s="229">
        <v>0</v>
      </c>
      <c r="P153" s="295">
        <v>200</v>
      </c>
      <c r="Q153" s="226">
        <v>0</v>
      </c>
      <c r="R153" s="227">
        <v>0</v>
      </c>
      <c r="S153" s="227">
        <v>0</v>
      </c>
      <c r="T153" s="227">
        <v>0</v>
      </c>
      <c r="U153" s="227">
        <v>100</v>
      </c>
      <c r="V153" s="229">
        <v>0</v>
      </c>
      <c r="W153" s="230">
        <v>100</v>
      </c>
      <c r="X153" s="295">
        <v>200</v>
      </c>
    </row>
    <row r="154" spans="1:24" ht="24" customHeight="1">
      <c r="A154" s="524"/>
      <c r="B154" s="522"/>
      <c r="C154" s="296" t="s">
        <v>176</v>
      </c>
      <c r="D154" s="226">
        <v>0</v>
      </c>
      <c r="E154" s="227">
        <v>0</v>
      </c>
      <c r="F154" s="227">
        <v>0</v>
      </c>
      <c r="G154" s="227">
        <v>0</v>
      </c>
      <c r="H154" s="227">
        <v>0</v>
      </c>
      <c r="I154" s="228">
        <v>0</v>
      </c>
      <c r="J154" s="227">
        <v>0</v>
      </c>
      <c r="K154" s="227">
        <v>0</v>
      </c>
      <c r="L154" s="227">
        <v>0</v>
      </c>
      <c r="M154" s="227">
        <v>0</v>
      </c>
      <c r="N154" s="227">
        <v>0</v>
      </c>
      <c r="O154" s="229">
        <v>0</v>
      </c>
      <c r="P154" s="295">
        <v>0</v>
      </c>
      <c r="Q154" s="226">
        <v>0</v>
      </c>
      <c r="R154" s="227">
        <v>0</v>
      </c>
      <c r="S154" s="227">
        <v>0</v>
      </c>
      <c r="T154" s="227">
        <v>0</v>
      </c>
      <c r="U154" s="227">
        <v>0</v>
      </c>
      <c r="V154" s="229">
        <v>0</v>
      </c>
      <c r="W154" s="230">
        <v>0</v>
      </c>
      <c r="X154" s="295">
        <v>0</v>
      </c>
    </row>
    <row r="155" spans="1:24" ht="24" customHeight="1">
      <c r="A155" s="524"/>
      <c r="B155" s="522"/>
      <c r="C155" s="296" t="s">
        <v>171</v>
      </c>
      <c r="D155" s="226">
        <v>0</v>
      </c>
      <c r="E155" s="227">
        <v>0</v>
      </c>
      <c r="F155" s="227">
        <v>0</v>
      </c>
      <c r="G155" s="227">
        <v>0</v>
      </c>
      <c r="H155" s="227">
        <v>0</v>
      </c>
      <c r="I155" s="228">
        <v>0</v>
      </c>
      <c r="J155" s="227">
        <v>0</v>
      </c>
      <c r="K155" s="227">
        <v>0</v>
      </c>
      <c r="L155" s="227">
        <v>0</v>
      </c>
      <c r="M155" s="227">
        <v>0</v>
      </c>
      <c r="N155" s="227">
        <v>0</v>
      </c>
      <c r="O155" s="229">
        <v>0</v>
      </c>
      <c r="P155" s="295">
        <v>0</v>
      </c>
      <c r="Q155" s="226">
        <v>0</v>
      </c>
      <c r="R155" s="227">
        <v>0</v>
      </c>
      <c r="S155" s="227">
        <v>0</v>
      </c>
      <c r="T155" s="227">
        <v>0</v>
      </c>
      <c r="U155" s="227">
        <v>0</v>
      </c>
      <c r="V155" s="229">
        <v>0</v>
      </c>
      <c r="W155" s="230">
        <v>0</v>
      </c>
      <c r="X155" s="295">
        <v>0</v>
      </c>
    </row>
    <row r="156" spans="1:24" ht="24" customHeight="1">
      <c r="A156" s="524"/>
      <c r="B156" s="518" t="s">
        <v>198</v>
      </c>
      <c r="C156" s="519"/>
      <c r="D156" s="226">
        <v>0</v>
      </c>
      <c r="E156" s="227">
        <v>0</v>
      </c>
      <c r="F156" s="227">
        <v>0</v>
      </c>
      <c r="G156" s="227">
        <v>0</v>
      </c>
      <c r="H156" s="227">
        <v>0</v>
      </c>
      <c r="I156" s="228">
        <v>0</v>
      </c>
      <c r="J156" s="227">
        <v>0</v>
      </c>
      <c r="K156" s="227">
        <v>0</v>
      </c>
      <c r="L156" s="227">
        <v>0</v>
      </c>
      <c r="M156" s="227">
        <v>0</v>
      </c>
      <c r="N156" s="227">
        <v>0</v>
      </c>
      <c r="O156" s="229">
        <v>0</v>
      </c>
      <c r="P156" s="295">
        <v>0</v>
      </c>
      <c r="Q156" s="226">
        <v>0</v>
      </c>
      <c r="R156" s="227">
        <v>0</v>
      </c>
      <c r="S156" s="227">
        <v>0</v>
      </c>
      <c r="T156" s="227">
        <v>0</v>
      </c>
      <c r="U156" s="227">
        <v>0</v>
      </c>
      <c r="V156" s="229">
        <v>0</v>
      </c>
      <c r="W156" s="230">
        <v>0</v>
      </c>
      <c r="X156" s="295">
        <v>0</v>
      </c>
    </row>
    <row r="157" spans="1:24" ht="24" customHeight="1">
      <c r="A157" s="524"/>
      <c r="B157" s="520" t="s">
        <v>175</v>
      </c>
      <c r="C157" s="521"/>
      <c r="D157" s="248">
        <v>0</v>
      </c>
      <c r="E157" s="249">
        <v>0</v>
      </c>
      <c r="F157" s="249">
        <v>0</v>
      </c>
      <c r="G157" s="249">
        <v>0</v>
      </c>
      <c r="H157" s="249">
        <v>0</v>
      </c>
      <c r="I157" s="250">
        <v>0</v>
      </c>
      <c r="J157" s="249">
        <v>0</v>
      </c>
      <c r="K157" s="249">
        <v>0</v>
      </c>
      <c r="L157" s="249">
        <v>0</v>
      </c>
      <c r="M157" s="249">
        <v>0</v>
      </c>
      <c r="N157" s="249">
        <v>0</v>
      </c>
      <c r="O157" s="251">
        <v>0</v>
      </c>
      <c r="P157" s="307">
        <v>0</v>
      </c>
      <c r="Q157" s="248">
        <v>0</v>
      </c>
      <c r="R157" s="249">
        <v>0</v>
      </c>
      <c r="S157" s="249">
        <v>0</v>
      </c>
      <c r="T157" s="249">
        <v>0</v>
      </c>
      <c r="U157" s="249">
        <v>0</v>
      </c>
      <c r="V157" s="251">
        <v>0</v>
      </c>
      <c r="W157" s="252">
        <v>0</v>
      </c>
      <c r="X157" s="308">
        <v>0</v>
      </c>
    </row>
    <row r="158" spans="1:24" ht="24" customHeight="1">
      <c r="A158" s="523" t="s">
        <v>247</v>
      </c>
      <c r="B158" s="516" t="s">
        <v>174</v>
      </c>
      <c r="C158" s="517"/>
      <c r="D158" s="242">
        <v>0</v>
      </c>
      <c r="E158" s="243">
        <v>0</v>
      </c>
      <c r="F158" s="243">
        <v>0</v>
      </c>
      <c r="G158" s="243">
        <v>0</v>
      </c>
      <c r="H158" s="243">
        <v>0</v>
      </c>
      <c r="I158" s="244">
        <v>200</v>
      </c>
      <c r="J158" s="243">
        <v>0</v>
      </c>
      <c r="K158" s="243">
        <v>0</v>
      </c>
      <c r="L158" s="243">
        <v>0</v>
      </c>
      <c r="M158" s="243">
        <v>0</v>
      </c>
      <c r="N158" s="243">
        <v>0</v>
      </c>
      <c r="O158" s="245">
        <v>0</v>
      </c>
      <c r="P158" s="301">
        <v>200</v>
      </c>
      <c r="Q158" s="242">
        <v>0</v>
      </c>
      <c r="R158" s="243">
        <v>0</v>
      </c>
      <c r="S158" s="243">
        <v>0</v>
      </c>
      <c r="T158" s="243">
        <v>0</v>
      </c>
      <c r="U158" s="243">
        <v>0</v>
      </c>
      <c r="V158" s="246">
        <v>100</v>
      </c>
      <c r="W158" s="247">
        <v>0</v>
      </c>
      <c r="X158" s="301">
        <v>100</v>
      </c>
    </row>
    <row r="159" spans="1:24" ht="24" customHeight="1">
      <c r="A159" s="524"/>
      <c r="B159" s="518" t="s">
        <v>173</v>
      </c>
      <c r="C159" s="519"/>
      <c r="D159" s="226">
        <v>0</v>
      </c>
      <c r="E159" s="227">
        <v>0</v>
      </c>
      <c r="F159" s="227">
        <v>0</v>
      </c>
      <c r="G159" s="227">
        <v>0</v>
      </c>
      <c r="H159" s="227">
        <v>0</v>
      </c>
      <c r="I159" s="228">
        <v>0</v>
      </c>
      <c r="J159" s="227">
        <v>0</v>
      </c>
      <c r="K159" s="227">
        <v>0</v>
      </c>
      <c r="L159" s="227">
        <v>250</v>
      </c>
      <c r="M159" s="227">
        <v>0</v>
      </c>
      <c r="N159" s="227">
        <v>0</v>
      </c>
      <c r="O159" s="229">
        <v>0</v>
      </c>
      <c r="P159" s="295">
        <v>250</v>
      </c>
      <c r="Q159" s="226">
        <v>0</v>
      </c>
      <c r="R159" s="227">
        <v>0</v>
      </c>
      <c r="S159" s="227">
        <v>0</v>
      </c>
      <c r="T159" s="227">
        <v>0</v>
      </c>
      <c r="U159" s="227">
        <v>0</v>
      </c>
      <c r="V159" s="227">
        <v>0</v>
      </c>
      <c r="W159" s="230">
        <v>200</v>
      </c>
      <c r="X159" s="295">
        <v>200</v>
      </c>
    </row>
    <row r="160" spans="1:24" ht="24" customHeight="1">
      <c r="A160" s="524"/>
      <c r="B160" s="520" t="s">
        <v>199</v>
      </c>
      <c r="C160" s="521"/>
      <c r="D160" s="226">
        <v>0</v>
      </c>
      <c r="E160" s="227">
        <v>100</v>
      </c>
      <c r="F160" s="227">
        <v>100</v>
      </c>
      <c r="G160" s="227">
        <v>100</v>
      </c>
      <c r="H160" s="227">
        <v>0</v>
      </c>
      <c r="I160" s="228">
        <v>0</v>
      </c>
      <c r="J160" s="227">
        <v>0</v>
      </c>
      <c r="K160" s="227">
        <v>0</v>
      </c>
      <c r="L160" s="227">
        <v>0</v>
      </c>
      <c r="M160" s="227">
        <v>0</v>
      </c>
      <c r="N160" s="227">
        <v>0</v>
      </c>
      <c r="O160" s="229">
        <v>0</v>
      </c>
      <c r="P160" s="295">
        <v>300</v>
      </c>
      <c r="Q160" s="226">
        <v>0</v>
      </c>
      <c r="R160" s="227">
        <v>200</v>
      </c>
      <c r="S160" s="227">
        <v>100</v>
      </c>
      <c r="T160" s="227">
        <v>0</v>
      </c>
      <c r="U160" s="227">
        <v>0</v>
      </c>
      <c r="V160" s="229">
        <v>0</v>
      </c>
      <c r="W160" s="230">
        <v>0</v>
      </c>
      <c r="X160" s="295">
        <v>300</v>
      </c>
    </row>
    <row r="161" spans="1:24" ht="24" customHeight="1">
      <c r="A161" s="524"/>
      <c r="B161" s="522"/>
      <c r="C161" s="296" t="s">
        <v>177</v>
      </c>
      <c r="D161" s="226">
        <v>0</v>
      </c>
      <c r="E161" s="227">
        <v>0</v>
      </c>
      <c r="F161" s="227">
        <v>0</v>
      </c>
      <c r="G161" s="227">
        <v>0</v>
      </c>
      <c r="H161" s="227">
        <v>0</v>
      </c>
      <c r="I161" s="228">
        <v>0</v>
      </c>
      <c r="J161" s="227">
        <v>0</v>
      </c>
      <c r="K161" s="227">
        <v>0</v>
      </c>
      <c r="L161" s="227">
        <v>0</v>
      </c>
      <c r="M161" s="227">
        <v>0</v>
      </c>
      <c r="N161" s="227">
        <v>0</v>
      </c>
      <c r="O161" s="229">
        <v>0</v>
      </c>
      <c r="P161" s="295">
        <v>0</v>
      </c>
      <c r="Q161" s="226">
        <v>0</v>
      </c>
      <c r="R161" s="227">
        <v>0</v>
      </c>
      <c r="S161" s="227">
        <v>0</v>
      </c>
      <c r="T161" s="227">
        <v>0</v>
      </c>
      <c r="U161" s="227">
        <v>0</v>
      </c>
      <c r="V161" s="229">
        <v>0</v>
      </c>
      <c r="W161" s="230">
        <v>0</v>
      </c>
      <c r="X161" s="295">
        <v>0</v>
      </c>
    </row>
    <row r="162" spans="1:24" ht="24" customHeight="1">
      <c r="A162" s="524"/>
      <c r="B162" s="522"/>
      <c r="C162" s="296" t="s">
        <v>172</v>
      </c>
      <c r="D162" s="226">
        <v>0</v>
      </c>
      <c r="E162" s="227">
        <v>0</v>
      </c>
      <c r="F162" s="227">
        <v>100</v>
      </c>
      <c r="G162" s="227">
        <v>0</v>
      </c>
      <c r="H162" s="227">
        <v>0</v>
      </c>
      <c r="I162" s="228">
        <v>0</v>
      </c>
      <c r="J162" s="227">
        <v>0</v>
      </c>
      <c r="K162" s="227">
        <v>0</v>
      </c>
      <c r="L162" s="227">
        <v>0</v>
      </c>
      <c r="M162" s="227">
        <v>0</v>
      </c>
      <c r="N162" s="227">
        <v>0</v>
      </c>
      <c r="O162" s="229">
        <v>0</v>
      </c>
      <c r="P162" s="295">
        <v>100</v>
      </c>
      <c r="Q162" s="226">
        <v>0</v>
      </c>
      <c r="R162" s="227">
        <v>0</v>
      </c>
      <c r="S162" s="227">
        <v>100</v>
      </c>
      <c r="T162" s="227">
        <v>0</v>
      </c>
      <c r="U162" s="227"/>
      <c r="V162" s="229">
        <v>0</v>
      </c>
      <c r="W162" s="230">
        <v>0</v>
      </c>
      <c r="X162" s="295">
        <v>100</v>
      </c>
    </row>
    <row r="163" spans="1:24" ht="24" customHeight="1">
      <c r="A163" s="524"/>
      <c r="B163" s="522"/>
      <c r="C163" s="296" t="s">
        <v>176</v>
      </c>
      <c r="D163" s="226">
        <v>0</v>
      </c>
      <c r="E163" s="227">
        <v>0</v>
      </c>
      <c r="F163" s="227">
        <v>0</v>
      </c>
      <c r="G163" s="227">
        <v>0</v>
      </c>
      <c r="H163" s="227">
        <v>0</v>
      </c>
      <c r="I163" s="228">
        <v>0</v>
      </c>
      <c r="J163" s="227">
        <v>0</v>
      </c>
      <c r="K163" s="227">
        <v>0</v>
      </c>
      <c r="L163" s="227">
        <v>0</v>
      </c>
      <c r="M163" s="227">
        <v>0</v>
      </c>
      <c r="N163" s="227">
        <v>0</v>
      </c>
      <c r="O163" s="229">
        <v>0</v>
      </c>
      <c r="P163" s="295">
        <v>0</v>
      </c>
      <c r="Q163" s="226">
        <v>0</v>
      </c>
      <c r="R163" s="227">
        <v>0</v>
      </c>
      <c r="S163" s="227">
        <v>0</v>
      </c>
      <c r="T163" s="227">
        <v>0</v>
      </c>
      <c r="U163" s="227">
        <v>0</v>
      </c>
      <c r="V163" s="229">
        <v>0</v>
      </c>
      <c r="W163" s="230">
        <v>0</v>
      </c>
      <c r="X163" s="295">
        <v>0</v>
      </c>
    </row>
    <row r="164" spans="1:24" ht="24" customHeight="1">
      <c r="A164" s="524"/>
      <c r="B164" s="522"/>
      <c r="C164" s="296" t="s">
        <v>171</v>
      </c>
      <c r="D164" s="226">
        <v>0</v>
      </c>
      <c r="E164" s="227">
        <v>100</v>
      </c>
      <c r="F164" s="227">
        <v>0</v>
      </c>
      <c r="G164" s="227">
        <v>100</v>
      </c>
      <c r="H164" s="227">
        <v>0</v>
      </c>
      <c r="I164" s="228">
        <v>0</v>
      </c>
      <c r="J164" s="227">
        <v>0</v>
      </c>
      <c r="K164" s="227">
        <v>0</v>
      </c>
      <c r="L164" s="227">
        <v>0</v>
      </c>
      <c r="M164" s="227">
        <v>0</v>
      </c>
      <c r="N164" s="227">
        <v>0</v>
      </c>
      <c r="O164" s="229">
        <v>0</v>
      </c>
      <c r="P164" s="295">
        <v>200</v>
      </c>
      <c r="Q164" s="226">
        <v>0</v>
      </c>
      <c r="R164" s="227">
        <v>200</v>
      </c>
      <c r="S164" s="227">
        <v>0</v>
      </c>
      <c r="T164" s="227">
        <v>0</v>
      </c>
      <c r="U164" s="227">
        <v>0</v>
      </c>
      <c r="V164" s="229">
        <v>0</v>
      </c>
      <c r="W164" s="230">
        <v>0</v>
      </c>
      <c r="X164" s="295">
        <v>200</v>
      </c>
    </row>
    <row r="165" spans="1:24" ht="24" customHeight="1">
      <c r="A165" s="524"/>
      <c r="B165" s="518" t="s">
        <v>198</v>
      </c>
      <c r="C165" s="519"/>
      <c r="D165" s="226">
        <v>0</v>
      </c>
      <c r="E165" s="227">
        <v>0</v>
      </c>
      <c r="F165" s="227">
        <v>0</v>
      </c>
      <c r="G165" s="227">
        <v>0</v>
      </c>
      <c r="H165" s="227">
        <v>0</v>
      </c>
      <c r="I165" s="228">
        <v>0</v>
      </c>
      <c r="J165" s="227">
        <v>0</v>
      </c>
      <c r="K165" s="227">
        <v>0</v>
      </c>
      <c r="L165" s="227">
        <v>0</v>
      </c>
      <c r="M165" s="227">
        <v>0</v>
      </c>
      <c r="N165" s="227">
        <v>0</v>
      </c>
      <c r="O165" s="229">
        <v>0</v>
      </c>
      <c r="P165" s="295">
        <v>0</v>
      </c>
      <c r="Q165" s="226">
        <v>0</v>
      </c>
      <c r="R165" s="227">
        <v>0</v>
      </c>
      <c r="S165" s="227">
        <v>0</v>
      </c>
      <c r="T165" s="227">
        <v>0</v>
      </c>
      <c r="U165" s="227">
        <v>0</v>
      </c>
      <c r="V165" s="229">
        <v>0</v>
      </c>
      <c r="W165" s="230">
        <v>0</v>
      </c>
      <c r="X165" s="295">
        <v>0</v>
      </c>
    </row>
    <row r="166" spans="1:24" ht="24" customHeight="1">
      <c r="A166" s="525"/>
      <c r="B166" s="514" t="s">
        <v>175</v>
      </c>
      <c r="C166" s="515"/>
      <c r="D166" s="237">
        <v>0</v>
      </c>
      <c r="E166" s="238">
        <v>0</v>
      </c>
      <c r="F166" s="238">
        <v>0</v>
      </c>
      <c r="G166" s="238">
        <v>0</v>
      </c>
      <c r="H166" s="238">
        <v>0</v>
      </c>
      <c r="I166" s="239">
        <v>0</v>
      </c>
      <c r="J166" s="238">
        <v>0</v>
      </c>
      <c r="K166" s="238">
        <v>0</v>
      </c>
      <c r="L166" s="238">
        <v>0</v>
      </c>
      <c r="M166" s="238">
        <v>0</v>
      </c>
      <c r="N166" s="238">
        <v>0</v>
      </c>
      <c r="O166" s="240">
        <v>0</v>
      </c>
      <c r="P166" s="299">
        <v>0</v>
      </c>
      <c r="Q166" s="237">
        <v>0</v>
      </c>
      <c r="R166" s="238">
        <v>0</v>
      </c>
      <c r="S166" s="238">
        <v>0</v>
      </c>
      <c r="T166" s="238">
        <v>0</v>
      </c>
      <c r="U166" s="238">
        <v>0</v>
      </c>
      <c r="V166" s="240">
        <v>0</v>
      </c>
      <c r="W166" s="241">
        <v>0</v>
      </c>
      <c r="X166" s="300">
        <v>0</v>
      </c>
    </row>
    <row r="167" spans="1:24" ht="24" customHeight="1">
      <c r="A167" s="524" t="s">
        <v>248</v>
      </c>
      <c r="B167" s="538" t="s">
        <v>174</v>
      </c>
      <c r="C167" s="539"/>
      <c r="D167" s="231">
        <v>0</v>
      </c>
      <c r="E167" s="232">
        <v>0</v>
      </c>
      <c r="F167" s="232">
        <v>100</v>
      </c>
      <c r="G167" s="232">
        <v>0</v>
      </c>
      <c r="H167" s="232">
        <v>0</v>
      </c>
      <c r="I167" s="233">
        <v>100</v>
      </c>
      <c r="J167" s="232">
        <v>0</v>
      </c>
      <c r="K167" s="232">
        <v>0</v>
      </c>
      <c r="L167" s="232">
        <v>100</v>
      </c>
      <c r="M167" s="232">
        <v>0</v>
      </c>
      <c r="N167" s="232">
        <v>0</v>
      </c>
      <c r="O167" s="234">
        <v>0</v>
      </c>
      <c r="P167" s="303">
        <v>300</v>
      </c>
      <c r="Q167" s="231">
        <v>100</v>
      </c>
      <c r="R167" s="232">
        <v>0</v>
      </c>
      <c r="S167" s="232">
        <v>100</v>
      </c>
      <c r="T167" s="232">
        <v>0</v>
      </c>
      <c r="U167" s="232">
        <v>0</v>
      </c>
      <c r="V167" s="235">
        <v>0</v>
      </c>
      <c r="W167" s="236">
        <v>100</v>
      </c>
      <c r="X167" s="303">
        <v>300</v>
      </c>
    </row>
    <row r="168" spans="1:24" ht="24" customHeight="1">
      <c r="A168" s="524"/>
      <c r="B168" s="518" t="s">
        <v>173</v>
      </c>
      <c r="C168" s="519"/>
      <c r="D168" s="226">
        <v>0</v>
      </c>
      <c r="E168" s="227">
        <v>0</v>
      </c>
      <c r="F168" s="227">
        <v>0</v>
      </c>
      <c r="G168" s="227">
        <v>0</v>
      </c>
      <c r="H168" s="227">
        <v>0</v>
      </c>
      <c r="I168" s="228">
        <v>0</v>
      </c>
      <c r="J168" s="227">
        <v>100</v>
      </c>
      <c r="K168" s="227">
        <v>0</v>
      </c>
      <c r="L168" s="227">
        <v>0</v>
      </c>
      <c r="M168" s="227">
        <v>0</v>
      </c>
      <c r="N168" s="227">
        <v>0</v>
      </c>
      <c r="O168" s="229">
        <v>200</v>
      </c>
      <c r="P168" s="295">
        <v>300</v>
      </c>
      <c r="Q168" s="226">
        <v>0</v>
      </c>
      <c r="R168" s="227">
        <v>0</v>
      </c>
      <c r="S168" s="227">
        <v>0</v>
      </c>
      <c r="T168" s="227">
        <v>0</v>
      </c>
      <c r="U168" s="227">
        <v>0</v>
      </c>
      <c r="V168" s="227">
        <v>0</v>
      </c>
      <c r="W168" s="230">
        <v>200</v>
      </c>
      <c r="X168" s="295">
        <v>200</v>
      </c>
    </row>
    <row r="169" spans="1:24" ht="24" customHeight="1">
      <c r="A169" s="524"/>
      <c r="B169" s="520" t="s">
        <v>199</v>
      </c>
      <c r="C169" s="521"/>
      <c r="D169" s="226">
        <v>200</v>
      </c>
      <c r="E169" s="227">
        <v>0</v>
      </c>
      <c r="F169" s="227">
        <v>0</v>
      </c>
      <c r="G169" s="227">
        <v>100</v>
      </c>
      <c r="H169" s="227">
        <v>0</v>
      </c>
      <c r="I169" s="228">
        <v>100</v>
      </c>
      <c r="J169" s="227">
        <v>100</v>
      </c>
      <c r="K169" s="227">
        <v>200</v>
      </c>
      <c r="L169" s="227">
        <v>0</v>
      </c>
      <c r="M169" s="227">
        <v>0</v>
      </c>
      <c r="N169" s="227">
        <v>0</v>
      </c>
      <c r="O169" s="229">
        <v>0</v>
      </c>
      <c r="P169" s="295">
        <v>700</v>
      </c>
      <c r="Q169" s="226">
        <v>0</v>
      </c>
      <c r="R169" s="227">
        <v>0</v>
      </c>
      <c r="S169" s="227">
        <v>100</v>
      </c>
      <c r="T169" s="227">
        <v>100</v>
      </c>
      <c r="U169" s="227">
        <v>0</v>
      </c>
      <c r="V169" s="229">
        <v>0</v>
      </c>
      <c r="W169" s="230">
        <v>0</v>
      </c>
      <c r="X169" s="295">
        <v>200</v>
      </c>
    </row>
    <row r="170" spans="1:24" ht="24" customHeight="1">
      <c r="A170" s="524"/>
      <c r="B170" s="522"/>
      <c r="C170" s="296" t="s">
        <v>177</v>
      </c>
      <c r="D170" s="226">
        <v>0</v>
      </c>
      <c r="E170" s="227">
        <v>0</v>
      </c>
      <c r="F170" s="227">
        <v>0</v>
      </c>
      <c r="G170" s="227">
        <v>0</v>
      </c>
      <c r="H170" s="227">
        <v>0</v>
      </c>
      <c r="I170" s="228">
        <v>0</v>
      </c>
      <c r="J170" s="227">
        <v>0</v>
      </c>
      <c r="K170" s="227">
        <v>0</v>
      </c>
      <c r="L170" s="227">
        <v>0</v>
      </c>
      <c r="M170" s="227">
        <v>0</v>
      </c>
      <c r="N170" s="227">
        <v>0</v>
      </c>
      <c r="O170" s="229">
        <v>0</v>
      </c>
      <c r="P170" s="295">
        <v>0</v>
      </c>
      <c r="Q170" s="226">
        <v>0</v>
      </c>
      <c r="R170" s="227">
        <v>0</v>
      </c>
      <c r="S170" s="227">
        <v>0</v>
      </c>
      <c r="T170" s="227">
        <v>0</v>
      </c>
      <c r="U170" s="227">
        <v>0</v>
      </c>
      <c r="V170" s="229">
        <v>0</v>
      </c>
      <c r="W170" s="230">
        <v>0</v>
      </c>
      <c r="X170" s="295">
        <v>0</v>
      </c>
    </row>
    <row r="171" spans="1:24" ht="24" customHeight="1">
      <c r="A171" s="524"/>
      <c r="B171" s="522"/>
      <c r="C171" s="296" t="s">
        <v>172</v>
      </c>
      <c r="D171" s="226">
        <v>200</v>
      </c>
      <c r="E171" s="227">
        <v>0</v>
      </c>
      <c r="F171" s="227">
        <v>0</v>
      </c>
      <c r="G171" s="227">
        <v>0</v>
      </c>
      <c r="H171" s="227">
        <v>0</v>
      </c>
      <c r="I171" s="227">
        <v>100</v>
      </c>
      <c r="J171" s="227">
        <v>100</v>
      </c>
      <c r="K171" s="227">
        <v>0</v>
      </c>
      <c r="L171" s="227">
        <v>0</v>
      </c>
      <c r="M171" s="227">
        <v>0</v>
      </c>
      <c r="N171" s="227">
        <v>0</v>
      </c>
      <c r="O171" s="229">
        <v>0</v>
      </c>
      <c r="P171" s="295">
        <v>400</v>
      </c>
      <c r="Q171" s="226">
        <v>0</v>
      </c>
      <c r="R171" s="227">
        <v>0</v>
      </c>
      <c r="S171" s="227">
        <v>100</v>
      </c>
      <c r="T171" s="227">
        <v>100</v>
      </c>
      <c r="U171" s="227">
        <v>0</v>
      </c>
      <c r="V171" s="229">
        <v>0</v>
      </c>
      <c r="W171" s="230">
        <v>0</v>
      </c>
      <c r="X171" s="295">
        <v>200</v>
      </c>
    </row>
    <row r="172" spans="1:24" ht="24" customHeight="1">
      <c r="A172" s="524"/>
      <c r="B172" s="522"/>
      <c r="C172" s="296" t="s">
        <v>176</v>
      </c>
      <c r="D172" s="226">
        <v>0</v>
      </c>
      <c r="E172" s="227">
        <v>0</v>
      </c>
      <c r="F172" s="227">
        <v>0</v>
      </c>
      <c r="G172" s="227">
        <v>0</v>
      </c>
      <c r="H172" s="227">
        <v>0</v>
      </c>
      <c r="I172" s="228">
        <v>0</v>
      </c>
      <c r="J172" s="227">
        <v>0</v>
      </c>
      <c r="K172" s="227">
        <v>0</v>
      </c>
      <c r="L172" s="227">
        <v>0</v>
      </c>
      <c r="M172" s="227">
        <v>0</v>
      </c>
      <c r="N172" s="227">
        <v>0</v>
      </c>
      <c r="O172" s="229">
        <v>0</v>
      </c>
      <c r="P172" s="295">
        <v>0</v>
      </c>
      <c r="Q172" s="226">
        <v>0</v>
      </c>
      <c r="R172" s="227">
        <v>0</v>
      </c>
      <c r="S172" s="227">
        <v>0</v>
      </c>
      <c r="T172" s="227">
        <v>0</v>
      </c>
      <c r="U172" s="227">
        <v>0</v>
      </c>
      <c r="V172" s="229">
        <v>0</v>
      </c>
      <c r="W172" s="230">
        <v>0</v>
      </c>
      <c r="X172" s="295">
        <v>0</v>
      </c>
    </row>
    <row r="173" spans="1:24" ht="24" customHeight="1">
      <c r="A173" s="524"/>
      <c r="B173" s="522"/>
      <c r="C173" s="296" t="s">
        <v>171</v>
      </c>
      <c r="D173" s="226">
        <v>0</v>
      </c>
      <c r="E173" s="227">
        <v>0</v>
      </c>
      <c r="F173" s="227">
        <v>0</v>
      </c>
      <c r="G173" s="227">
        <v>100</v>
      </c>
      <c r="H173" s="227">
        <v>0</v>
      </c>
      <c r="I173" s="228">
        <v>0</v>
      </c>
      <c r="J173" s="227">
        <v>0</v>
      </c>
      <c r="K173" s="227">
        <v>200</v>
      </c>
      <c r="L173" s="227">
        <v>0</v>
      </c>
      <c r="M173" s="227">
        <v>0</v>
      </c>
      <c r="N173" s="227">
        <v>0</v>
      </c>
      <c r="O173" s="229">
        <v>0</v>
      </c>
      <c r="P173" s="295">
        <v>300</v>
      </c>
      <c r="Q173" s="226">
        <v>0</v>
      </c>
      <c r="R173" s="227">
        <v>0</v>
      </c>
      <c r="S173" s="227">
        <v>0</v>
      </c>
      <c r="T173" s="227">
        <v>0</v>
      </c>
      <c r="U173" s="227">
        <v>0</v>
      </c>
      <c r="V173" s="229">
        <v>0</v>
      </c>
      <c r="W173" s="230">
        <v>0</v>
      </c>
      <c r="X173" s="295">
        <v>0</v>
      </c>
    </row>
    <row r="174" spans="1:24" ht="24" customHeight="1">
      <c r="A174" s="524"/>
      <c r="B174" s="518" t="s">
        <v>198</v>
      </c>
      <c r="C174" s="519"/>
      <c r="D174" s="226">
        <v>0</v>
      </c>
      <c r="E174" s="227">
        <v>0</v>
      </c>
      <c r="F174" s="227">
        <v>0</v>
      </c>
      <c r="G174" s="227">
        <v>0</v>
      </c>
      <c r="H174" s="227">
        <v>0</v>
      </c>
      <c r="I174" s="228">
        <v>0</v>
      </c>
      <c r="J174" s="227">
        <v>0</v>
      </c>
      <c r="K174" s="227">
        <v>0</v>
      </c>
      <c r="L174" s="227">
        <v>0</v>
      </c>
      <c r="M174" s="227">
        <v>0</v>
      </c>
      <c r="N174" s="227">
        <v>0</v>
      </c>
      <c r="O174" s="229">
        <v>0</v>
      </c>
      <c r="P174" s="295">
        <v>0</v>
      </c>
      <c r="Q174" s="226">
        <v>0</v>
      </c>
      <c r="R174" s="227">
        <v>0</v>
      </c>
      <c r="S174" s="227">
        <v>0</v>
      </c>
      <c r="T174" s="227">
        <v>0</v>
      </c>
      <c r="U174" s="227">
        <v>0</v>
      </c>
      <c r="V174" s="229">
        <v>0</v>
      </c>
      <c r="W174" s="230">
        <v>0</v>
      </c>
      <c r="X174" s="295">
        <v>0</v>
      </c>
    </row>
    <row r="175" spans="1:24" ht="24" customHeight="1">
      <c r="A175" s="524"/>
      <c r="B175" s="520" t="s">
        <v>175</v>
      </c>
      <c r="C175" s="521"/>
      <c r="D175" s="248">
        <v>0</v>
      </c>
      <c r="E175" s="249">
        <v>0</v>
      </c>
      <c r="F175" s="249">
        <v>0</v>
      </c>
      <c r="G175" s="249">
        <v>0</v>
      </c>
      <c r="H175" s="249">
        <v>0</v>
      </c>
      <c r="I175" s="250">
        <v>0</v>
      </c>
      <c r="J175" s="249">
        <v>0</v>
      </c>
      <c r="K175" s="249">
        <v>0</v>
      </c>
      <c r="L175" s="249">
        <v>0</v>
      </c>
      <c r="M175" s="249">
        <v>0</v>
      </c>
      <c r="N175" s="249">
        <v>0</v>
      </c>
      <c r="O175" s="251">
        <v>0</v>
      </c>
      <c r="P175" s="307">
        <v>0</v>
      </c>
      <c r="Q175" s="248">
        <v>0</v>
      </c>
      <c r="R175" s="249">
        <v>0</v>
      </c>
      <c r="S175" s="249">
        <v>0</v>
      </c>
      <c r="T175" s="249">
        <v>0</v>
      </c>
      <c r="U175" s="249">
        <v>0</v>
      </c>
      <c r="V175" s="251">
        <v>0</v>
      </c>
      <c r="W175" s="227">
        <v>400</v>
      </c>
      <c r="X175" s="308">
        <v>400</v>
      </c>
    </row>
    <row r="176" spans="1:24" ht="24" customHeight="1">
      <c r="A176" s="523" t="s">
        <v>249</v>
      </c>
      <c r="B176" s="516" t="s">
        <v>174</v>
      </c>
      <c r="C176" s="517"/>
      <c r="D176" s="242">
        <v>0</v>
      </c>
      <c r="E176" s="243">
        <v>0</v>
      </c>
      <c r="F176" s="243">
        <v>0</v>
      </c>
      <c r="G176" s="243">
        <v>0</v>
      </c>
      <c r="H176" s="243">
        <v>0</v>
      </c>
      <c r="I176" s="244">
        <v>0</v>
      </c>
      <c r="J176" s="243">
        <v>0</v>
      </c>
      <c r="K176" s="243">
        <v>0</v>
      </c>
      <c r="L176" s="243">
        <v>0</v>
      </c>
      <c r="M176" s="243">
        <v>0</v>
      </c>
      <c r="N176" s="243">
        <v>0</v>
      </c>
      <c r="O176" s="245">
        <v>0</v>
      </c>
      <c r="P176" s="301">
        <v>0</v>
      </c>
      <c r="Q176" s="242">
        <v>0</v>
      </c>
      <c r="R176" s="243">
        <v>0</v>
      </c>
      <c r="S176" s="243">
        <v>0</v>
      </c>
      <c r="T176" s="243">
        <v>0</v>
      </c>
      <c r="U176" s="243">
        <v>0</v>
      </c>
      <c r="V176" s="246">
        <v>0</v>
      </c>
      <c r="W176" s="247">
        <v>0</v>
      </c>
      <c r="X176" s="301">
        <v>0</v>
      </c>
    </row>
    <row r="177" spans="1:24" ht="24" customHeight="1">
      <c r="A177" s="524"/>
      <c r="B177" s="518" t="s">
        <v>173</v>
      </c>
      <c r="C177" s="519"/>
      <c r="D177" s="226">
        <v>0</v>
      </c>
      <c r="E177" s="227">
        <v>0</v>
      </c>
      <c r="F177" s="227">
        <v>0</v>
      </c>
      <c r="G177" s="227">
        <v>0</v>
      </c>
      <c r="H177" s="227">
        <v>0</v>
      </c>
      <c r="I177" s="228">
        <v>0</v>
      </c>
      <c r="J177" s="227">
        <v>0</v>
      </c>
      <c r="K177" s="227">
        <v>100</v>
      </c>
      <c r="L177" s="227">
        <v>0</v>
      </c>
      <c r="M177" s="227">
        <v>0</v>
      </c>
      <c r="N177" s="227">
        <v>0</v>
      </c>
      <c r="O177" s="229">
        <v>0</v>
      </c>
      <c r="P177" s="295">
        <v>100</v>
      </c>
      <c r="Q177" s="226">
        <v>0</v>
      </c>
      <c r="R177" s="227">
        <v>0</v>
      </c>
      <c r="S177" s="227">
        <v>0</v>
      </c>
      <c r="T177" s="227">
        <v>0</v>
      </c>
      <c r="U177" s="227">
        <v>0</v>
      </c>
      <c r="V177" s="227">
        <v>0</v>
      </c>
      <c r="W177" s="230">
        <v>100</v>
      </c>
      <c r="X177" s="295">
        <v>100</v>
      </c>
    </row>
    <row r="178" spans="1:24" ht="24" customHeight="1">
      <c r="A178" s="524"/>
      <c r="B178" s="520" t="s">
        <v>199</v>
      </c>
      <c r="C178" s="521"/>
      <c r="D178" s="226">
        <v>0</v>
      </c>
      <c r="E178" s="227">
        <v>0</v>
      </c>
      <c r="F178" s="227">
        <v>0</v>
      </c>
      <c r="G178" s="227">
        <v>0</v>
      </c>
      <c r="H178" s="227">
        <v>0</v>
      </c>
      <c r="I178" s="228">
        <v>0</v>
      </c>
      <c r="J178" s="227">
        <v>0</v>
      </c>
      <c r="K178" s="227">
        <v>0</v>
      </c>
      <c r="L178" s="227">
        <v>0</v>
      </c>
      <c r="M178" s="227">
        <v>0</v>
      </c>
      <c r="N178" s="227">
        <v>0</v>
      </c>
      <c r="O178" s="229">
        <v>0</v>
      </c>
      <c r="P178" s="295">
        <v>0</v>
      </c>
      <c r="Q178" s="226">
        <v>0</v>
      </c>
      <c r="R178" s="227">
        <v>0</v>
      </c>
      <c r="S178" s="227">
        <v>0</v>
      </c>
      <c r="T178" s="227">
        <v>0</v>
      </c>
      <c r="U178" s="227">
        <v>0</v>
      </c>
      <c r="V178" s="229">
        <v>0</v>
      </c>
      <c r="W178" s="230">
        <v>0</v>
      </c>
      <c r="X178" s="295">
        <v>0</v>
      </c>
    </row>
    <row r="179" spans="1:24" ht="24" customHeight="1">
      <c r="A179" s="524"/>
      <c r="B179" s="522"/>
      <c r="C179" s="296" t="s">
        <v>177</v>
      </c>
      <c r="D179" s="226">
        <v>0</v>
      </c>
      <c r="E179" s="227">
        <v>0</v>
      </c>
      <c r="F179" s="227">
        <v>0</v>
      </c>
      <c r="G179" s="227">
        <v>0</v>
      </c>
      <c r="H179" s="227">
        <v>0</v>
      </c>
      <c r="I179" s="228">
        <v>0</v>
      </c>
      <c r="J179" s="227">
        <v>0</v>
      </c>
      <c r="K179" s="227">
        <v>0</v>
      </c>
      <c r="L179" s="227">
        <v>0</v>
      </c>
      <c r="M179" s="227">
        <v>0</v>
      </c>
      <c r="N179" s="227">
        <v>0</v>
      </c>
      <c r="O179" s="229">
        <v>0</v>
      </c>
      <c r="P179" s="295">
        <v>0</v>
      </c>
      <c r="Q179" s="226">
        <v>0</v>
      </c>
      <c r="R179" s="227">
        <v>0</v>
      </c>
      <c r="S179" s="227">
        <v>0</v>
      </c>
      <c r="T179" s="227">
        <v>0</v>
      </c>
      <c r="U179" s="227">
        <v>0</v>
      </c>
      <c r="V179" s="229">
        <v>0</v>
      </c>
      <c r="W179" s="230">
        <v>0</v>
      </c>
      <c r="X179" s="295">
        <v>0</v>
      </c>
    </row>
    <row r="180" spans="1:24" ht="24" customHeight="1">
      <c r="A180" s="524"/>
      <c r="B180" s="522"/>
      <c r="C180" s="296" t="s">
        <v>172</v>
      </c>
      <c r="D180" s="226">
        <v>0</v>
      </c>
      <c r="E180" s="227">
        <v>0</v>
      </c>
      <c r="F180" s="227">
        <v>0</v>
      </c>
      <c r="G180" s="227">
        <v>0</v>
      </c>
      <c r="H180" s="227">
        <v>0</v>
      </c>
      <c r="I180" s="228">
        <v>0</v>
      </c>
      <c r="J180" s="227">
        <v>0</v>
      </c>
      <c r="K180" s="227">
        <v>0</v>
      </c>
      <c r="L180" s="227">
        <v>0</v>
      </c>
      <c r="M180" s="227">
        <v>0</v>
      </c>
      <c r="N180" s="227">
        <v>0</v>
      </c>
      <c r="O180" s="229">
        <v>0</v>
      </c>
      <c r="P180" s="295">
        <v>0</v>
      </c>
      <c r="Q180" s="226">
        <v>0</v>
      </c>
      <c r="R180" s="227">
        <v>0</v>
      </c>
      <c r="S180" s="227">
        <v>0</v>
      </c>
      <c r="T180" s="227">
        <v>0</v>
      </c>
      <c r="U180" s="227">
        <v>0</v>
      </c>
      <c r="V180" s="229">
        <v>0</v>
      </c>
      <c r="W180" s="230">
        <v>0</v>
      </c>
      <c r="X180" s="295">
        <v>0</v>
      </c>
    </row>
    <row r="181" spans="1:24" ht="24" customHeight="1">
      <c r="A181" s="524"/>
      <c r="B181" s="522"/>
      <c r="C181" s="296" t="s">
        <v>176</v>
      </c>
      <c r="D181" s="226">
        <v>0</v>
      </c>
      <c r="E181" s="227">
        <v>0</v>
      </c>
      <c r="F181" s="227">
        <v>0</v>
      </c>
      <c r="G181" s="227">
        <v>0</v>
      </c>
      <c r="H181" s="227">
        <v>0</v>
      </c>
      <c r="I181" s="228">
        <v>0</v>
      </c>
      <c r="J181" s="227">
        <v>0</v>
      </c>
      <c r="K181" s="227">
        <v>0</v>
      </c>
      <c r="L181" s="227">
        <v>0</v>
      </c>
      <c r="M181" s="227">
        <v>0</v>
      </c>
      <c r="N181" s="227">
        <v>0</v>
      </c>
      <c r="O181" s="229">
        <v>0</v>
      </c>
      <c r="P181" s="295">
        <v>0</v>
      </c>
      <c r="Q181" s="226">
        <v>0</v>
      </c>
      <c r="R181" s="227">
        <v>0</v>
      </c>
      <c r="S181" s="227">
        <v>0</v>
      </c>
      <c r="T181" s="227"/>
      <c r="U181" s="227">
        <v>0</v>
      </c>
      <c r="V181" s="229">
        <v>0</v>
      </c>
      <c r="W181" s="230">
        <v>0</v>
      </c>
      <c r="X181" s="295">
        <v>0</v>
      </c>
    </row>
    <row r="182" spans="1:24" ht="24" customHeight="1">
      <c r="A182" s="524"/>
      <c r="B182" s="522"/>
      <c r="C182" s="296" t="s">
        <v>171</v>
      </c>
      <c r="D182" s="226">
        <v>0</v>
      </c>
      <c r="E182" s="227">
        <v>0</v>
      </c>
      <c r="F182" s="227">
        <v>0</v>
      </c>
      <c r="G182" s="227">
        <v>0</v>
      </c>
      <c r="H182" s="227">
        <v>0</v>
      </c>
      <c r="I182" s="228">
        <v>0</v>
      </c>
      <c r="J182" s="227">
        <v>0</v>
      </c>
      <c r="K182" s="227">
        <v>0</v>
      </c>
      <c r="L182" s="227">
        <v>0</v>
      </c>
      <c r="M182" s="227">
        <v>0</v>
      </c>
      <c r="N182" s="227">
        <v>0</v>
      </c>
      <c r="O182" s="229">
        <v>0</v>
      </c>
      <c r="P182" s="295">
        <v>0</v>
      </c>
      <c r="Q182" s="226">
        <v>0</v>
      </c>
      <c r="R182" s="227">
        <v>0</v>
      </c>
      <c r="S182" s="227"/>
      <c r="T182" s="227">
        <v>0</v>
      </c>
      <c r="U182" s="227">
        <v>0</v>
      </c>
      <c r="V182" s="229">
        <v>0</v>
      </c>
      <c r="W182" s="230">
        <v>0</v>
      </c>
      <c r="X182" s="295">
        <v>0</v>
      </c>
    </row>
    <row r="183" spans="1:24" ht="24" customHeight="1">
      <c r="A183" s="524"/>
      <c r="B183" s="518" t="s">
        <v>198</v>
      </c>
      <c r="C183" s="519"/>
      <c r="D183" s="226">
        <v>0</v>
      </c>
      <c r="E183" s="227">
        <v>0</v>
      </c>
      <c r="F183" s="227">
        <v>0</v>
      </c>
      <c r="G183" s="227">
        <v>0</v>
      </c>
      <c r="H183" s="227">
        <v>0</v>
      </c>
      <c r="I183" s="228">
        <v>0</v>
      </c>
      <c r="J183" s="227">
        <v>0</v>
      </c>
      <c r="K183" s="227">
        <v>0</v>
      </c>
      <c r="L183" s="227">
        <v>0</v>
      </c>
      <c r="M183" s="227">
        <v>0</v>
      </c>
      <c r="N183" s="227">
        <v>0</v>
      </c>
      <c r="O183" s="229">
        <v>0</v>
      </c>
      <c r="P183" s="295">
        <v>0</v>
      </c>
      <c r="Q183" s="226">
        <v>0</v>
      </c>
      <c r="R183" s="227">
        <v>0</v>
      </c>
      <c r="S183" s="227">
        <v>0</v>
      </c>
      <c r="T183" s="227">
        <v>0</v>
      </c>
      <c r="U183" s="227">
        <v>0</v>
      </c>
      <c r="V183" s="229">
        <v>0</v>
      </c>
      <c r="W183" s="230">
        <v>0</v>
      </c>
      <c r="X183" s="295">
        <v>0</v>
      </c>
    </row>
    <row r="184" spans="1:24" ht="24" customHeight="1">
      <c r="A184" s="525"/>
      <c r="B184" s="514" t="s">
        <v>175</v>
      </c>
      <c r="C184" s="515"/>
      <c r="D184" s="120">
        <v>0</v>
      </c>
      <c r="E184" s="121">
        <v>0</v>
      </c>
      <c r="F184" s="121">
        <v>0</v>
      </c>
      <c r="G184" s="121">
        <v>0</v>
      </c>
      <c r="H184" s="121">
        <v>0</v>
      </c>
      <c r="I184" s="122">
        <v>0</v>
      </c>
      <c r="J184" s="121">
        <v>0</v>
      </c>
      <c r="K184" s="121">
        <v>0</v>
      </c>
      <c r="L184" s="121">
        <v>0</v>
      </c>
      <c r="M184" s="121">
        <v>0</v>
      </c>
      <c r="N184" s="121">
        <v>0</v>
      </c>
      <c r="O184" s="123">
        <v>0</v>
      </c>
      <c r="P184" s="297">
        <v>0</v>
      </c>
      <c r="Q184" s="120">
        <v>0</v>
      </c>
      <c r="R184" s="121">
        <v>0</v>
      </c>
      <c r="S184" s="121">
        <v>0</v>
      </c>
      <c r="T184" s="121">
        <v>0</v>
      </c>
      <c r="U184" s="121">
        <v>0</v>
      </c>
      <c r="V184" s="123">
        <v>0</v>
      </c>
      <c r="W184" s="124">
        <v>0</v>
      </c>
      <c r="X184" s="298">
        <v>0</v>
      </c>
    </row>
    <row r="185" spans="1:24" ht="90" customHeight="1">
      <c r="A185" s="540" t="s">
        <v>321</v>
      </c>
      <c r="B185" s="540"/>
      <c r="C185" s="540"/>
      <c r="D185" s="540"/>
      <c r="E185" s="540"/>
      <c r="F185" s="540"/>
      <c r="G185" s="540"/>
      <c r="H185" s="540"/>
      <c r="I185" s="540"/>
      <c r="J185" s="540"/>
      <c r="K185" s="540"/>
      <c r="L185" s="540"/>
      <c r="M185" s="540"/>
      <c r="N185" s="540"/>
      <c r="O185" s="540"/>
      <c r="P185" s="540"/>
      <c r="Q185" s="540"/>
      <c r="R185" s="540"/>
      <c r="S185" s="540"/>
      <c r="T185" s="540"/>
      <c r="U185" s="540"/>
      <c r="V185" s="540"/>
      <c r="W185" s="540"/>
      <c r="X185" s="540"/>
    </row>
    <row r="186" spans="1:24">
      <c r="A186" s="128"/>
      <c r="W186" s="38"/>
    </row>
    <row r="187" spans="1:24">
      <c r="A187" s="128"/>
      <c r="B187" s="129"/>
      <c r="C187" s="129"/>
      <c r="D187" s="130" t="s">
        <v>178</v>
      </c>
      <c r="E187" s="130" t="s">
        <v>167</v>
      </c>
      <c r="F187" s="130" t="s">
        <v>168</v>
      </c>
      <c r="G187" s="130" t="s">
        <v>169</v>
      </c>
      <c r="H187" s="130" t="s">
        <v>156</v>
      </c>
      <c r="I187" s="130" t="s">
        <v>157</v>
      </c>
      <c r="J187" s="130" t="s">
        <v>158</v>
      </c>
      <c r="K187" s="130" t="s">
        <v>159</v>
      </c>
      <c r="L187" s="130" t="s">
        <v>160</v>
      </c>
      <c r="M187" s="130" t="s">
        <v>161</v>
      </c>
      <c r="N187" s="130" t="s">
        <v>162</v>
      </c>
      <c r="O187" s="130" t="s">
        <v>179</v>
      </c>
      <c r="P187" s="130" t="s">
        <v>165</v>
      </c>
      <c r="Q187" s="130" t="s">
        <v>166</v>
      </c>
      <c r="R187" s="130" t="s">
        <v>167</v>
      </c>
      <c r="S187" s="130" t="s">
        <v>168</v>
      </c>
      <c r="T187" s="130" t="s">
        <v>169</v>
      </c>
      <c r="U187" s="130" t="s">
        <v>156</v>
      </c>
      <c r="V187" s="130" t="s">
        <v>157</v>
      </c>
      <c r="W187" s="131" t="s">
        <v>170</v>
      </c>
      <c r="X187" s="130" t="s">
        <v>165</v>
      </c>
    </row>
    <row r="188" spans="1:24">
      <c r="B188" s="512" t="s">
        <v>174</v>
      </c>
      <c r="C188" s="512"/>
      <c r="D188" s="304">
        <f>SUMIF($B$5:$B$184,$B188,D$5:D$184)</f>
        <v>70</v>
      </c>
      <c r="E188" s="304">
        <f>SUMIF($B$5:$B$184,$B188,E$5:E$184)</f>
        <v>750</v>
      </c>
      <c r="F188" s="304">
        <f t="shared" ref="E188:X196" si="0">SUMIF($B$5:$B$184,$B188,F$5:F$184)</f>
        <v>300</v>
      </c>
      <c r="G188" s="304">
        <f t="shared" si="0"/>
        <v>70</v>
      </c>
      <c r="H188" s="304">
        <f t="shared" si="0"/>
        <v>0</v>
      </c>
      <c r="I188" s="304">
        <f t="shared" si="0"/>
        <v>600</v>
      </c>
      <c r="J188" s="304">
        <f t="shared" si="0"/>
        <v>420</v>
      </c>
      <c r="K188" s="304">
        <f t="shared" si="0"/>
        <v>100</v>
      </c>
      <c r="L188" s="304">
        <f t="shared" si="0"/>
        <v>300</v>
      </c>
      <c r="M188" s="304">
        <f t="shared" si="0"/>
        <v>250</v>
      </c>
      <c r="N188" s="304">
        <f t="shared" si="0"/>
        <v>100</v>
      </c>
      <c r="O188" s="304">
        <f t="shared" si="0"/>
        <v>160</v>
      </c>
      <c r="P188" s="304">
        <f t="shared" si="0"/>
        <v>3120</v>
      </c>
      <c r="Q188" s="304">
        <f t="shared" si="0"/>
        <v>550</v>
      </c>
      <c r="R188" s="304">
        <f t="shared" si="0"/>
        <v>600</v>
      </c>
      <c r="S188" s="304">
        <f t="shared" si="0"/>
        <v>300</v>
      </c>
      <c r="T188" s="304">
        <f t="shared" si="0"/>
        <v>250</v>
      </c>
      <c r="U188" s="304">
        <f t="shared" si="0"/>
        <v>50</v>
      </c>
      <c r="V188" s="304">
        <f t="shared" si="0"/>
        <v>100</v>
      </c>
      <c r="W188" s="304">
        <f t="shared" si="0"/>
        <v>1100</v>
      </c>
      <c r="X188" s="304">
        <f t="shared" si="0"/>
        <v>2950</v>
      </c>
    </row>
    <row r="189" spans="1:24">
      <c r="B189" s="512" t="s">
        <v>173</v>
      </c>
      <c r="C189" s="512"/>
      <c r="D189" s="304">
        <f t="shared" ref="D189:D196" si="1">SUMIF($B$5:$B$184,$B189,D$5:D$184)</f>
        <v>100</v>
      </c>
      <c r="E189" s="304">
        <f t="shared" si="0"/>
        <v>200</v>
      </c>
      <c r="F189" s="304">
        <f t="shared" si="0"/>
        <v>550</v>
      </c>
      <c r="G189" s="304">
        <f t="shared" si="0"/>
        <v>100</v>
      </c>
      <c r="H189" s="304">
        <f t="shared" si="0"/>
        <v>450</v>
      </c>
      <c r="I189" s="304">
        <f t="shared" si="0"/>
        <v>350</v>
      </c>
      <c r="J189" s="304">
        <f t="shared" si="0"/>
        <v>900</v>
      </c>
      <c r="K189" s="304">
        <f t="shared" si="0"/>
        <v>700</v>
      </c>
      <c r="L189" s="304">
        <f t="shared" si="0"/>
        <v>850</v>
      </c>
      <c r="M189" s="304">
        <f t="shared" si="0"/>
        <v>550</v>
      </c>
      <c r="N189" s="304">
        <f t="shared" si="0"/>
        <v>100</v>
      </c>
      <c r="O189" s="304">
        <f t="shared" si="0"/>
        <v>350</v>
      </c>
      <c r="P189" s="304">
        <f t="shared" si="0"/>
        <v>5200</v>
      </c>
      <c r="Q189" s="304">
        <f t="shared" si="0"/>
        <v>300</v>
      </c>
      <c r="R189" s="304">
        <f t="shared" si="0"/>
        <v>400</v>
      </c>
      <c r="S189" s="304">
        <f t="shared" si="0"/>
        <v>250</v>
      </c>
      <c r="T189" s="304">
        <f t="shared" si="0"/>
        <v>100</v>
      </c>
      <c r="U189" s="304">
        <f t="shared" si="0"/>
        <v>100</v>
      </c>
      <c r="V189" s="304">
        <f t="shared" si="0"/>
        <v>300</v>
      </c>
      <c r="W189" s="304">
        <f t="shared" si="0"/>
        <v>3200</v>
      </c>
      <c r="X189" s="304">
        <f t="shared" si="0"/>
        <v>4650</v>
      </c>
    </row>
    <row r="190" spans="1:24">
      <c r="B190" s="512" t="s">
        <v>199</v>
      </c>
      <c r="C190" s="512"/>
      <c r="D190" s="304">
        <f t="shared" si="1"/>
        <v>300</v>
      </c>
      <c r="E190" s="304">
        <f t="shared" si="0"/>
        <v>1050</v>
      </c>
      <c r="F190" s="304">
        <f t="shared" si="0"/>
        <v>200</v>
      </c>
      <c r="G190" s="304">
        <f t="shared" si="0"/>
        <v>200</v>
      </c>
      <c r="H190" s="304">
        <f>SUMIF($B$5:$B$184,$B190,H$5:H$184)</f>
        <v>650</v>
      </c>
      <c r="I190" s="304">
        <f t="shared" si="0"/>
        <v>500</v>
      </c>
      <c r="J190" s="304">
        <f t="shared" si="0"/>
        <v>800</v>
      </c>
      <c r="K190" s="304">
        <f t="shared" si="0"/>
        <v>580</v>
      </c>
      <c r="L190" s="304">
        <f t="shared" si="0"/>
        <v>300</v>
      </c>
      <c r="M190" s="304">
        <f t="shared" si="0"/>
        <v>0</v>
      </c>
      <c r="N190" s="304">
        <f t="shared" si="0"/>
        <v>0</v>
      </c>
      <c r="O190" s="304">
        <f t="shared" si="0"/>
        <v>0</v>
      </c>
      <c r="P190" s="304">
        <f t="shared" si="0"/>
        <v>4580</v>
      </c>
      <c r="Q190" s="304">
        <f t="shared" si="0"/>
        <v>600</v>
      </c>
      <c r="R190" s="304">
        <f t="shared" si="0"/>
        <v>600</v>
      </c>
      <c r="S190" s="304">
        <f t="shared" si="0"/>
        <v>400</v>
      </c>
      <c r="T190" s="304">
        <f t="shared" si="0"/>
        <v>200</v>
      </c>
      <c r="U190" s="304">
        <f t="shared" si="0"/>
        <v>650</v>
      </c>
      <c r="V190" s="304">
        <f t="shared" si="0"/>
        <v>400</v>
      </c>
      <c r="W190" s="304">
        <f t="shared" si="0"/>
        <v>800</v>
      </c>
      <c r="X190" s="304">
        <f t="shared" si="0"/>
        <v>3650</v>
      </c>
    </row>
    <row r="191" spans="1:24">
      <c r="B191" s="513"/>
      <c r="C191" s="305" t="s">
        <v>177</v>
      </c>
      <c r="D191" s="304">
        <f>SUMIF($C$5:$C$184,$C191,D$5:D$184)</f>
        <v>0</v>
      </c>
      <c r="E191" s="304">
        <f t="shared" ref="E191:X194" si="2">SUMIF($C$5:$C$184,$C191,E$5:E$184)</f>
        <v>0</v>
      </c>
      <c r="F191" s="304">
        <f t="shared" si="2"/>
        <v>0</v>
      </c>
      <c r="G191" s="304">
        <f t="shared" si="2"/>
        <v>0</v>
      </c>
      <c r="H191" s="304">
        <f t="shared" si="2"/>
        <v>0</v>
      </c>
      <c r="I191" s="304">
        <f t="shared" si="2"/>
        <v>0</v>
      </c>
      <c r="J191" s="304">
        <f t="shared" si="2"/>
        <v>0</v>
      </c>
      <c r="K191" s="304">
        <f t="shared" si="2"/>
        <v>0</v>
      </c>
      <c r="L191" s="304">
        <f t="shared" si="2"/>
        <v>0</v>
      </c>
      <c r="M191" s="304">
        <f t="shared" si="2"/>
        <v>0</v>
      </c>
      <c r="N191" s="304">
        <f t="shared" si="2"/>
        <v>0</v>
      </c>
      <c r="O191" s="304">
        <f t="shared" si="2"/>
        <v>0</v>
      </c>
      <c r="P191" s="304">
        <f t="shared" si="2"/>
        <v>0</v>
      </c>
      <c r="Q191" s="304">
        <f t="shared" si="2"/>
        <v>0</v>
      </c>
      <c r="R191" s="304">
        <f t="shared" si="2"/>
        <v>0</v>
      </c>
      <c r="S191" s="304">
        <f t="shared" si="2"/>
        <v>0</v>
      </c>
      <c r="T191" s="304">
        <f t="shared" si="2"/>
        <v>0</v>
      </c>
      <c r="U191" s="304">
        <f t="shared" si="2"/>
        <v>0</v>
      </c>
      <c r="V191" s="304">
        <f t="shared" si="2"/>
        <v>0</v>
      </c>
      <c r="W191" s="304">
        <f t="shared" si="2"/>
        <v>0</v>
      </c>
      <c r="X191" s="304">
        <f t="shared" si="2"/>
        <v>0</v>
      </c>
    </row>
    <row r="192" spans="1:24">
      <c r="B192" s="513"/>
      <c r="C192" s="305" t="s">
        <v>172</v>
      </c>
      <c r="D192" s="304">
        <f t="shared" ref="D192:S194" si="3">SUMIF($C$5:$C$184,$C192,D$5:D$184)</f>
        <v>200</v>
      </c>
      <c r="E192" s="304">
        <f t="shared" si="3"/>
        <v>500</v>
      </c>
      <c r="F192" s="304">
        <f t="shared" si="3"/>
        <v>200</v>
      </c>
      <c r="G192" s="304">
        <f t="shared" si="3"/>
        <v>0</v>
      </c>
      <c r="H192" s="304">
        <f t="shared" si="3"/>
        <v>400</v>
      </c>
      <c r="I192" s="304">
        <f t="shared" si="3"/>
        <v>100</v>
      </c>
      <c r="J192" s="304">
        <f t="shared" si="3"/>
        <v>700</v>
      </c>
      <c r="K192" s="304">
        <f t="shared" si="3"/>
        <v>200</v>
      </c>
      <c r="L192" s="304">
        <f t="shared" si="3"/>
        <v>200</v>
      </c>
      <c r="M192" s="304">
        <f t="shared" si="3"/>
        <v>0</v>
      </c>
      <c r="N192" s="304">
        <f t="shared" si="3"/>
        <v>0</v>
      </c>
      <c r="O192" s="304">
        <f t="shared" si="3"/>
        <v>0</v>
      </c>
      <c r="P192" s="304">
        <f t="shared" si="3"/>
        <v>2500</v>
      </c>
      <c r="Q192" s="304">
        <f t="shared" si="3"/>
        <v>200</v>
      </c>
      <c r="R192" s="304">
        <f t="shared" si="3"/>
        <v>300</v>
      </c>
      <c r="S192" s="304">
        <f t="shared" si="3"/>
        <v>400</v>
      </c>
      <c r="T192" s="304">
        <f t="shared" si="2"/>
        <v>200</v>
      </c>
      <c r="U192" s="304">
        <f t="shared" si="2"/>
        <v>550</v>
      </c>
      <c r="V192" s="304">
        <f t="shared" si="2"/>
        <v>150</v>
      </c>
      <c r="W192" s="304">
        <f t="shared" si="2"/>
        <v>400</v>
      </c>
      <c r="X192" s="304">
        <f t="shared" si="2"/>
        <v>2200</v>
      </c>
    </row>
    <row r="193" spans="1:24">
      <c r="B193" s="513"/>
      <c r="C193" s="305" t="s">
        <v>176</v>
      </c>
      <c r="D193" s="304">
        <f t="shared" si="3"/>
        <v>0</v>
      </c>
      <c r="E193" s="304">
        <f t="shared" si="2"/>
        <v>0</v>
      </c>
      <c r="F193" s="304">
        <f t="shared" si="2"/>
        <v>0</v>
      </c>
      <c r="G193" s="304">
        <f t="shared" si="2"/>
        <v>0</v>
      </c>
      <c r="H193" s="304">
        <f t="shared" si="2"/>
        <v>0</v>
      </c>
      <c r="I193" s="304">
        <f t="shared" si="2"/>
        <v>0</v>
      </c>
      <c r="J193" s="304">
        <f t="shared" si="2"/>
        <v>0</v>
      </c>
      <c r="K193" s="304">
        <f t="shared" si="2"/>
        <v>0</v>
      </c>
      <c r="L193" s="304">
        <f t="shared" si="2"/>
        <v>0</v>
      </c>
      <c r="M193" s="304">
        <f t="shared" si="2"/>
        <v>0</v>
      </c>
      <c r="N193" s="304">
        <f t="shared" si="2"/>
        <v>0</v>
      </c>
      <c r="O193" s="304">
        <f t="shared" si="2"/>
        <v>0</v>
      </c>
      <c r="P193" s="304">
        <f t="shared" si="2"/>
        <v>0</v>
      </c>
      <c r="Q193" s="304">
        <f t="shared" si="2"/>
        <v>0</v>
      </c>
      <c r="R193" s="304">
        <f t="shared" si="2"/>
        <v>0</v>
      </c>
      <c r="S193" s="304">
        <f t="shared" si="2"/>
        <v>0</v>
      </c>
      <c r="T193" s="304">
        <f t="shared" si="2"/>
        <v>0</v>
      </c>
      <c r="U193" s="304">
        <f t="shared" si="2"/>
        <v>0</v>
      </c>
      <c r="V193" s="304">
        <f t="shared" si="2"/>
        <v>0</v>
      </c>
      <c r="W193" s="304">
        <f t="shared" si="2"/>
        <v>0</v>
      </c>
      <c r="X193" s="304">
        <f t="shared" si="2"/>
        <v>0</v>
      </c>
    </row>
    <row r="194" spans="1:24">
      <c r="B194" s="513"/>
      <c r="C194" s="305" t="s">
        <v>171</v>
      </c>
      <c r="D194" s="304">
        <f t="shared" si="3"/>
        <v>100</v>
      </c>
      <c r="E194" s="304">
        <f t="shared" si="2"/>
        <v>550</v>
      </c>
      <c r="F194" s="304">
        <f t="shared" si="2"/>
        <v>0</v>
      </c>
      <c r="G194" s="304">
        <f t="shared" si="2"/>
        <v>200</v>
      </c>
      <c r="H194" s="304">
        <f t="shared" si="2"/>
        <v>250</v>
      </c>
      <c r="I194" s="304">
        <f t="shared" si="2"/>
        <v>400</v>
      </c>
      <c r="J194" s="304">
        <f t="shared" si="2"/>
        <v>100</v>
      </c>
      <c r="K194" s="304">
        <f t="shared" si="2"/>
        <v>380</v>
      </c>
      <c r="L194" s="304">
        <f t="shared" si="2"/>
        <v>100</v>
      </c>
      <c r="M194" s="304">
        <f t="shared" si="2"/>
        <v>0</v>
      </c>
      <c r="N194" s="304">
        <f t="shared" si="2"/>
        <v>0</v>
      </c>
      <c r="O194" s="304">
        <f t="shared" si="2"/>
        <v>0</v>
      </c>
      <c r="P194" s="304">
        <f t="shared" si="2"/>
        <v>2080</v>
      </c>
      <c r="Q194" s="304">
        <f t="shared" si="2"/>
        <v>400</v>
      </c>
      <c r="R194" s="304">
        <f t="shared" si="2"/>
        <v>300</v>
      </c>
      <c r="S194" s="304">
        <f t="shared" si="2"/>
        <v>0</v>
      </c>
      <c r="T194" s="304">
        <f t="shared" si="2"/>
        <v>0</v>
      </c>
      <c r="U194" s="304">
        <f t="shared" si="2"/>
        <v>100</v>
      </c>
      <c r="V194" s="304">
        <f t="shared" si="2"/>
        <v>250</v>
      </c>
      <c r="W194" s="304">
        <f t="shared" si="2"/>
        <v>400</v>
      </c>
      <c r="X194" s="304">
        <f t="shared" si="2"/>
        <v>1450</v>
      </c>
    </row>
    <row r="195" spans="1:24">
      <c r="B195" s="512" t="s">
        <v>253</v>
      </c>
      <c r="C195" s="512"/>
      <c r="D195" s="304">
        <f t="shared" si="1"/>
        <v>0</v>
      </c>
      <c r="E195" s="304">
        <f t="shared" si="0"/>
        <v>0</v>
      </c>
      <c r="F195" s="304">
        <f t="shared" si="0"/>
        <v>0</v>
      </c>
      <c r="G195" s="304">
        <f t="shared" si="0"/>
        <v>0</v>
      </c>
      <c r="H195" s="304">
        <f t="shared" si="0"/>
        <v>410.1</v>
      </c>
      <c r="I195" s="304">
        <f t="shared" si="0"/>
        <v>0</v>
      </c>
      <c r="J195" s="304">
        <f t="shared" si="0"/>
        <v>0</v>
      </c>
      <c r="K195" s="304">
        <f t="shared" si="0"/>
        <v>52.2</v>
      </c>
      <c r="L195" s="304">
        <f t="shared" si="0"/>
        <v>167.2</v>
      </c>
      <c r="M195" s="304">
        <f t="shared" si="0"/>
        <v>0</v>
      </c>
      <c r="N195" s="304">
        <f t="shared" si="0"/>
        <v>0</v>
      </c>
      <c r="O195" s="304">
        <f t="shared" si="0"/>
        <v>0</v>
      </c>
      <c r="P195" s="304">
        <f t="shared" si="0"/>
        <v>629.5</v>
      </c>
      <c r="Q195" s="304">
        <f t="shared" si="0"/>
        <v>88.6</v>
      </c>
      <c r="R195" s="304">
        <f t="shared" si="0"/>
        <v>54</v>
      </c>
      <c r="S195" s="304">
        <f t="shared" si="0"/>
        <v>0</v>
      </c>
      <c r="T195" s="304">
        <f t="shared" si="0"/>
        <v>0</v>
      </c>
      <c r="U195" s="304">
        <f t="shared" si="0"/>
        <v>0</v>
      </c>
      <c r="V195" s="304">
        <f t="shared" si="0"/>
        <v>0</v>
      </c>
      <c r="W195" s="304">
        <f t="shared" si="0"/>
        <v>0</v>
      </c>
      <c r="X195" s="304">
        <f t="shared" si="0"/>
        <v>142.6</v>
      </c>
    </row>
    <row r="196" spans="1:24">
      <c r="B196" s="512" t="s">
        <v>175</v>
      </c>
      <c r="C196" s="512"/>
      <c r="D196" s="304">
        <f t="shared" si="1"/>
        <v>0</v>
      </c>
      <c r="E196" s="304">
        <f t="shared" si="0"/>
        <v>0</v>
      </c>
      <c r="F196" s="304">
        <f t="shared" si="0"/>
        <v>0</v>
      </c>
      <c r="G196" s="304">
        <f t="shared" si="0"/>
        <v>0</v>
      </c>
      <c r="H196" s="304">
        <f t="shared" si="0"/>
        <v>0</v>
      </c>
      <c r="I196" s="304">
        <f t="shared" si="0"/>
        <v>0</v>
      </c>
      <c r="J196" s="304">
        <f t="shared" si="0"/>
        <v>0</v>
      </c>
      <c r="K196" s="304">
        <f t="shared" si="0"/>
        <v>0</v>
      </c>
      <c r="L196" s="304">
        <f t="shared" si="0"/>
        <v>0</v>
      </c>
      <c r="M196" s="304">
        <f t="shared" si="0"/>
        <v>0</v>
      </c>
      <c r="N196" s="304">
        <f t="shared" si="0"/>
        <v>0</v>
      </c>
      <c r="O196" s="304">
        <f t="shared" si="0"/>
        <v>0</v>
      </c>
      <c r="P196" s="304">
        <f t="shared" si="0"/>
        <v>0</v>
      </c>
      <c r="Q196" s="304">
        <f t="shared" si="0"/>
        <v>0</v>
      </c>
      <c r="R196" s="304">
        <f t="shared" si="0"/>
        <v>0</v>
      </c>
      <c r="S196" s="304">
        <f t="shared" si="0"/>
        <v>0</v>
      </c>
      <c r="T196" s="304">
        <f t="shared" si="0"/>
        <v>0</v>
      </c>
      <c r="U196" s="304">
        <f t="shared" si="0"/>
        <v>0</v>
      </c>
      <c r="V196" s="304">
        <f t="shared" si="0"/>
        <v>0</v>
      </c>
      <c r="W196" s="304">
        <f t="shared" si="0"/>
        <v>4407.415</v>
      </c>
      <c r="X196" s="304">
        <f t="shared" si="0"/>
        <v>4407.415</v>
      </c>
    </row>
    <row r="197" spans="1:24">
      <c r="W197" s="38"/>
    </row>
    <row r="198" spans="1:24">
      <c r="W198" s="38"/>
    </row>
    <row r="200" spans="1:24">
      <c r="A200" s="128"/>
      <c r="B200" s="129"/>
      <c r="C200" s="129"/>
      <c r="D200" s="130" t="s">
        <v>178</v>
      </c>
      <c r="E200" s="130" t="s">
        <v>167</v>
      </c>
      <c r="F200" s="130" t="s">
        <v>168</v>
      </c>
      <c r="G200" s="130" t="s">
        <v>169</v>
      </c>
      <c r="H200" s="130" t="s">
        <v>156</v>
      </c>
      <c r="I200" s="130" t="s">
        <v>157</v>
      </c>
      <c r="J200" s="130" t="s">
        <v>158</v>
      </c>
      <c r="K200" s="130" t="s">
        <v>159</v>
      </c>
      <c r="L200" s="130" t="s">
        <v>160</v>
      </c>
      <c r="M200" s="130" t="s">
        <v>161</v>
      </c>
      <c r="N200" s="130" t="s">
        <v>162</v>
      </c>
      <c r="O200" s="130" t="s">
        <v>179</v>
      </c>
      <c r="P200" s="130" t="s">
        <v>165</v>
      </c>
      <c r="Q200" s="130" t="s">
        <v>166</v>
      </c>
      <c r="R200" s="130" t="s">
        <v>167</v>
      </c>
      <c r="S200" s="130" t="s">
        <v>168</v>
      </c>
      <c r="T200" s="130" t="s">
        <v>169</v>
      </c>
      <c r="U200" s="130" t="s">
        <v>156</v>
      </c>
      <c r="V200" s="130" t="s">
        <v>157</v>
      </c>
      <c r="W200" s="131" t="s">
        <v>170</v>
      </c>
      <c r="X200" s="130" t="s">
        <v>165</v>
      </c>
    </row>
    <row r="201" spans="1:24">
      <c r="B201" s="512" t="s">
        <v>174</v>
      </c>
      <c r="C201" s="512"/>
      <c r="D201" s="304">
        <f>'4.発行実績 （都道府県)'!D361+'4.発行実績 (政令市)'!D188</f>
        <v>570</v>
      </c>
      <c r="E201" s="304">
        <f>'4.発行実績 （都道府県)'!E361+'4.発行実績 (政令市)'!E188</f>
        <v>2250</v>
      </c>
      <c r="F201" s="304">
        <f>'4.発行実績 （都道府県)'!F361+'4.発行実績 (政令市)'!F188</f>
        <v>900</v>
      </c>
      <c r="G201" s="304">
        <f>'4.発行実績 （都道府県)'!G361+'4.発行実績 (政令市)'!G188</f>
        <v>1620</v>
      </c>
      <c r="H201" s="304">
        <f>'4.発行実績 （都道府県)'!H361+'4.発行実績 (政令市)'!H188</f>
        <v>1130</v>
      </c>
      <c r="I201" s="304">
        <f>'4.発行実績 （都道府県)'!I361+'4.発行実績 (政令市)'!I188</f>
        <v>1300</v>
      </c>
      <c r="J201" s="304">
        <f>'4.発行実績 （都道府県)'!J361+'4.発行実績 (政令市)'!J188</f>
        <v>1040</v>
      </c>
      <c r="K201" s="304">
        <f>'4.発行実績 （都道府県)'!K361+'4.発行実績 (政令市)'!K188</f>
        <v>1110</v>
      </c>
      <c r="L201" s="304">
        <f>'4.発行実績 （都道府県)'!L361+'4.発行実績 (政令市)'!L188</f>
        <v>1400</v>
      </c>
      <c r="M201" s="304">
        <f>'4.発行実績 （都道府県)'!M361+'4.発行実績 (政令市)'!M188</f>
        <v>700</v>
      </c>
      <c r="N201" s="304">
        <f>'4.発行実績 （都道府県)'!N361+'4.発行実績 (政令市)'!N188</f>
        <v>780</v>
      </c>
      <c r="O201" s="304">
        <f>'4.発行実績 （都道府県)'!O361+'4.発行実績 (政令市)'!O188</f>
        <v>760</v>
      </c>
      <c r="P201" s="304">
        <f>'4.発行実績 （都道府県)'!P361+'4.発行実績 (政令市)'!P188</f>
        <v>13560</v>
      </c>
      <c r="Q201" s="304">
        <f>'4.発行実績 （都道府県)'!Q361+'4.発行実績 (政令市)'!Q188</f>
        <v>2100</v>
      </c>
      <c r="R201" s="304">
        <f>'4.発行実績 （都道府県)'!R361+'4.発行実績 (政令市)'!R188</f>
        <v>1500</v>
      </c>
      <c r="S201" s="304">
        <f>'4.発行実績 （都道府県)'!S361+'4.発行実績 (政令市)'!S188</f>
        <v>900</v>
      </c>
      <c r="T201" s="304">
        <f>'4.発行実績 （都道府県)'!T361+'4.発行実績 (政令市)'!T188</f>
        <v>1750</v>
      </c>
      <c r="U201" s="304">
        <f>'4.発行実績 （都道府県)'!U361+'4.発行実績 (政令市)'!U188</f>
        <v>480</v>
      </c>
      <c r="V201" s="304">
        <f>'4.発行実績 （都道府県)'!V361+'4.発行実績 (政令市)'!V188</f>
        <v>700</v>
      </c>
      <c r="W201" s="304">
        <f>'4.発行実績 （都道府県)'!W361+'4.発行実績 (政令市)'!W188</f>
        <v>4900</v>
      </c>
      <c r="X201" s="304">
        <f>'4.発行実績 （都道府県)'!X361+'4.発行実績 (政令市)'!X188</f>
        <v>12330</v>
      </c>
    </row>
    <row r="202" spans="1:24">
      <c r="B202" s="512" t="s">
        <v>173</v>
      </c>
      <c r="C202" s="512"/>
      <c r="D202" s="304">
        <f>'4.発行実績 （都道府県)'!D362+'4.発行実績 (政令市)'!D189</f>
        <v>1750</v>
      </c>
      <c r="E202" s="304">
        <f>'4.発行実績 （都道府県)'!E362+'4.発行実績 (政令市)'!E189</f>
        <v>1550</v>
      </c>
      <c r="F202" s="304">
        <f>'4.発行実績 （都道府県)'!F362+'4.発行実績 (政令市)'!F189</f>
        <v>2350</v>
      </c>
      <c r="G202" s="304">
        <f>'4.発行実績 （都道府県)'!G362+'4.発行実績 (政令市)'!G189</f>
        <v>1550</v>
      </c>
      <c r="H202" s="304">
        <f>'4.発行実績 （都道府県)'!H362+'4.発行実績 (政令市)'!H189</f>
        <v>2280</v>
      </c>
      <c r="I202" s="304">
        <f>'4.発行実績 （都道府県)'!I362+'4.発行実績 (政令市)'!I189</f>
        <v>2750</v>
      </c>
      <c r="J202" s="304">
        <f>'4.発行実績 （都道府県)'!J362+'4.発行実績 (政令市)'!J189</f>
        <v>3450</v>
      </c>
      <c r="K202" s="304">
        <f>'4.発行実績 （都道府県)'!K362+'4.発行実績 (政令市)'!K189</f>
        <v>2950</v>
      </c>
      <c r="L202" s="304">
        <f>'4.発行実績 （都道府県)'!L362+'4.発行実績 (政令市)'!L189</f>
        <v>2900</v>
      </c>
      <c r="M202" s="304">
        <f>'4.発行実績 （都道府県)'!M362+'4.発行実績 (政令市)'!M189</f>
        <v>1800</v>
      </c>
      <c r="N202" s="304">
        <f>'4.発行実績 （都道府県)'!N362+'4.発行実績 (政令市)'!N189</f>
        <v>2050</v>
      </c>
      <c r="O202" s="304">
        <f>'4.発行実績 （都道府県)'!O362+'4.発行実績 (政令市)'!O189</f>
        <v>2000</v>
      </c>
      <c r="P202" s="304">
        <f>'4.発行実績 （都道府県)'!P362+'4.発行実績 (政令市)'!P189</f>
        <v>27380</v>
      </c>
      <c r="Q202" s="304">
        <f>'4.発行実績 （都道府県)'!Q362+'4.発行実績 (政令市)'!Q189</f>
        <v>2300</v>
      </c>
      <c r="R202" s="304">
        <f>'4.発行実績 （都道府県)'!R362+'4.発行実績 (政令市)'!R189</f>
        <v>2200</v>
      </c>
      <c r="S202" s="304">
        <f>'4.発行実績 （都道府県)'!S362+'4.発行実績 (政令市)'!S189</f>
        <v>2000</v>
      </c>
      <c r="T202" s="304">
        <f>'4.発行実績 （都道府県)'!T362+'4.発行実績 (政令市)'!T189</f>
        <v>2150</v>
      </c>
      <c r="U202" s="304">
        <f>'4.発行実績 （都道府県)'!U362+'4.発行実績 (政令市)'!U189</f>
        <v>1480</v>
      </c>
      <c r="V202" s="304">
        <f>'4.発行実績 （都道府県)'!V362+'4.発行実績 (政令市)'!V189</f>
        <v>2350</v>
      </c>
      <c r="W202" s="304">
        <f>'4.発行実績 （都道府県)'!W362+'4.発行実績 (政令市)'!W189</f>
        <v>13800</v>
      </c>
      <c r="X202" s="304">
        <f>'4.発行実績 （都道府県)'!X362+'4.発行実績 (政令市)'!X189</f>
        <v>26280</v>
      </c>
    </row>
    <row r="203" spans="1:24">
      <c r="B203" s="512" t="s">
        <v>199</v>
      </c>
      <c r="C203" s="512"/>
      <c r="D203" s="304">
        <f>'4.発行実績 （都道府県)'!D363+'4.発行実績 (政令市)'!D190</f>
        <v>1300</v>
      </c>
      <c r="E203" s="304">
        <f>'4.発行実績 （都道府県)'!E363+'4.発行実績 (政令市)'!E190</f>
        <v>2300</v>
      </c>
      <c r="F203" s="304">
        <f>'4.発行実績 （都道府県)'!F363+'4.発行実績 (政令市)'!F190</f>
        <v>1200</v>
      </c>
      <c r="G203" s="304">
        <f>'4.発行実績 （都道府県)'!G363+'4.発行実績 (政令市)'!G190</f>
        <v>1250</v>
      </c>
      <c r="H203" s="304">
        <f>'4.発行実績 （都道府県)'!H363+'4.発行実績 (政令市)'!H190</f>
        <v>2650</v>
      </c>
      <c r="I203" s="304">
        <f>'4.発行実績 （都道府県)'!I363+'4.発行実績 (政令市)'!I190</f>
        <v>2520</v>
      </c>
      <c r="J203" s="304">
        <f>'4.発行実績 （都道府県)'!J363+'4.発行実績 (政令市)'!J190</f>
        <v>2500</v>
      </c>
      <c r="K203" s="304">
        <f>'4.発行実績 （都道府県)'!K363+'4.発行実績 (政令市)'!K190</f>
        <v>1080</v>
      </c>
      <c r="L203" s="304">
        <f>'4.発行実績 （都道府県)'!L363+'4.発行実績 (政令市)'!L190</f>
        <v>1750</v>
      </c>
      <c r="M203" s="304">
        <f>'4.発行実績 （都道府県)'!M363+'4.発行実績 (政令市)'!M190</f>
        <v>200</v>
      </c>
      <c r="N203" s="304">
        <f>'4.発行実績 （都道府県)'!N363+'4.発行実績 (政令市)'!N190</f>
        <v>100</v>
      </c>
      <c r="O203" s="304">
        <f>'4.発行実績 （都道府県)'!O363+'4.発行実績 (政令市)'!O190</f>
        <v>0</v>
      </c>
      <c r="P203" s="304">
        <f>'4.発行実績 （都道府県)'!P363+'4.発行実績 (政令市)'!P190</f>
        <v>16850</v>
      </c>
      <c r="Q203" s="304">
        <f>'4.発行実績 （都道府県)'!Q363+'4.発行実績 (政令市)'!Q190</f>
        <v>2050</v>
      </c>
      <c r="R203" s="304">
        <f>'4.発行実績 （都道府県)'!R363+'4.発行実績 (政令市)'!R190</f>
        <v>1400</v>
      </c>
      <c r="S203" s="304">
        <f>'4.発行実績 （都道府県)'!S363+'4.発行実績 (政令市)'!S190</f>
        <v>2000</v>
      </c>
      <c r="T203" s="304">
        <f>'4.発行実績 （都道府県)'!T363+'4.発行実績 (政令市)'!T190</f>
        <v>2250</v>
      </c>
      <c r="U203" s="304">
        <f>'4.発行実績 （都道府県)'!U363+'4.発行実績 (政令市)'!U190</f>
        <v>2050</v>
      </c>
      <c r="V203" s="304">
        <f>'4.発行実績 （都道府県)'!V363+'4.発行実績 (政令市)'!V190</f>
        <v>2270</v>
      </c>
      <c r="W203" s="304">
        <f>'4.発行実績 （都道府県)'!W363+'4.発行実績 (政令市)'!W190</f>
        <v>2250</v>
      </c>
      <c r="X203" s="304">
        <f>'4.発行実績 （都道府県)'!X363+'4.発行実績 (政令市)'!X190</f>
        <v>14270</v>
      </c>
    </row>
    <row r="204" spans="1:24">
      <c r="B204" s="513"/>
      <c r="C204" s="305" t="s">
        <v>177</v>
      </c>
      <c r="D204" s="304">
        <f>'4.発行実績 （都道府県)'!D364+'4.発行実績 (政令市)'!D191</f>
        <v>0</v>
      </c>
      <c r="E204" s="304">
        <f>'4.発行実績 （都道府県)'!E364+'4.発行実績 (政令市)'!E191</f>
        <v>0</v>
      </c>
      <c r="F204" s="304">
        <f>'4.発行実績 （都道府県)'!F364+'4.発行実績 (政令市)'!F191</f>
        <v>0</v>
      </c>
      <c r="G204" s="304">
        <f>'4.発行実績 （都道府県)'!G364+'4.発行実績 (政令市)'!G191</f>
        <v>0</v>
      </c>
      <c r="H204" s="304">
        <f>'4.発行実績 （都道府県)'!H364+'4.発行実績 (政令市)'!H191</f>
        <v>200</v>
      </c>
      <c r="I204" s="304">
        <f>'4.発行実績 （都道府県)'!I364+'4.発行実績 (政令市)'!I191</f>
        <v>350</v>
      </c>
      <c r="J204" s="304">
        <f>'4.発行実績 （都道府県)'!J364+'4.発行実績 (政令市)'!J191</f>
        <v>0</v>
      </c>
      <c r="K204" s="304">
        <f>'4.発行実績 （都道府県)'!K364+'4.発行実績 (政令市)'!K191</f>
        <v>0</v>
      </c>
      <c r="L204" s="304">
        <f>'4.発行実績 （都道府県)'!L364+'4.発行実績 (政令市)'!L191</f>
        <v>100</v>
      </c>
      <c r="M204" s="304">
        <f>'4.発行実績 （都道府県)'!M364+'4.発行実績 (政令市)'!M191</f>
        <v>0</v>
      </c>
      <c r="N204" s="304">
        <f>'4.発行実績 （都道府県)'!N364+'4.発行実績 (政令市)'!N191</f>
        <v>0</v>
      </c>
      <c r="O204" s="304">
        <f>'4.発行実績 （都道府県)'!O364+'4.発行実績 (政令市)'!O191</f>
        <v>0</v>
      </c>
      <c r="P204" s="304">
        <f>'4.発行実績 （都道府県)'!P364+'4.発行実績 (政令市)'!P191</f>
        <v>650</v>
      </c>
      <c r="Q204" s="304">
        <f>'4.発行実績 （都道府県)'!Q364+'4.発行実績 (政令市)'!Q191</f>
        <v>200</v>
      </c>
      <c r="R204" s="304">
        <f>'4.発行実績 （都道府県)'!R364+'4.発行実績 (政令市)'!R191</f>
        <v>0</v>
      </c>
      <c r="S204" s="304">
        <f>'4.発行実績 （都道府県)'!S364+'4.発行実績 (政令市)'!S191</f>
        <v>0</v>
      </c>
      <c r="T204" s="304">
        <f>'4.発行実績 （都道府県)'!T364+'4.発行実績 (政令市)'!T191</f>
        <v>200</v>
      </c>
      <c r="U204" s="304">
        <f>'4.発行実績 （都道府県)'!U364+'4.発行実績 (政令市)'!U191</f>
        <v>0</v>
      </c>
      <c r="V204" s="304">
        <f>'4.発行実績 （都道府県)'!V364+'4.発行実績 (政令市)'!V191</f>
        <v>100</v>
      </c>
      <c r="W204" s="304">
        <f>'4.発行実績 （都道府県)'!W364+'4.発行実績 (政令市)'!W191</f>
        <v>0</v>
      </c>
      <c r="X204" s="304">
        <f>'4.発行実績 （都道府県)'!X364+'4.発行実績 (政令市)'!X191</f>
        <v>500</v>
      </c>
    </row>
    <row r="205" spans="1:24">
      <c r="B205" s="513"/>
      <c r="C205" s="305" t="s">
        <v>172</v>
      </c>
      <c r="D205" s="304">
        <f>'4.発行実績 （都道府県)'!D365+'4.発行実績 (政令市)'!D192</f>
        <v>1000</v>
      </c>
      <c r="E205" s="304">
        <f>'4.発行実績 （都道府県)'!E365+'4.発行実績 (政令市)'!E192</f>
        <v>1100</v>
      </c>
      <c r="F205" s="304">
        <f>'4.発行実績 （都道府県)'!F365+'4.発行実績 (政令市)'!F192</f>
        <v>1100</v>
      </c>
      <c r="G205" s="304">
        <f>'4.発行実績 （都道府県)'!G365+'4.発行実績 (政令市)'!G192</f>
        <v>500</v>
      </c>
      <c r="H205" s="304">
        <f>'4.発行実績 （都道府県)'!H365+'4.発行実績 (政令市)'!H192</f>
        <v>2100</v>
      </c>
      <c r="I205" s="304">
        <f>'4.発行実績 （都道府県)'!I365+'4.発行実績 (政令市)'!I192</f>
        <v>1350</v>
      </c>
      <c r="J205" s="304">
        <f>'4.発行実績 （都道府県)'!J365+'4.発行実績 (政令市)'!J192</f>
        <v>1800</v>
      </c>
      <c r="K205" s="304">
        <f>'4.発行実績 （都道府県)'!K365+'4.発行実績 (政令市)'!K192</f>
        <v>700</v>
      </c>
      <c r="L205" s="304">
        <f>'4.発行実績 （都道府県)'!L365+'4.発行実績 (政令市)'!L192</f>
        <v>900</v>
      </c>
      <c r="M205" s="304">
        <f>'4.発行実績 （都道府県)'!M365+'4.発行実績 (政令市)'!M192</f>
        <v>200</v>
      </c>
      <c r="N205" s="304">
        <f>'4.発行実績 （都道府県)'!N365+'4.発行実績 (政令市)'!N192</f>
        <v>0</v>
      </c>
      <c r="O205" s="304">
        <f>'4.発行実績 （都道府県)'!O365+'4.発行実績 (政令市)'!O192</f>
        <v>0</v>
      </c>
      <c r="P205" s="304">
        <f>'4.発行実績 （都道府県)'!P365+'4.発行実績 (政令市)'!P192</f>
        <v>10750</v>
      </c>
      <c r="Q205" s="304">
        <f>'4.発行実績 （都道府県)'!Q365+'4.発行実績 (政令市)'!Q192</f>
        <v>1050</v>
      </c>
      <c r="R205" s="304">
        <f>'4.発行実績 （都道府県)'!R365+'4.発行実績 (政令市)'!R192</f>
        <v>900</v>
      </c>
      <c r="S205" s="304">
        <f>'4.発行実績 （都道府県)'!S365+'4.発行実績 (政令市)'!S192</f>
        <v>1800</v>
      </c>
      <c r="T205" s="304">
        <f>'4.発行実績 （都道府県)'!T365+'4.発行実績 (政令市)'!T192</f>
        <v>1350</v>
      </c>
      <c r="U205" s="304">
        <f>'4.発行実績 （都道府県)'!U365+'4.発行実績 (政令市)'!U192</f>
        <v>1950</v>
      </c>
      <c r="V205" s="304">
        <f>'4.発行実績 （都道府県)'!V365+'4.発行実績 (政令市)'!V192</f>
        <v>1370</v>
      </c>
      <c r="W205" s="304">
        <f>'4.発行実績 （都道府県)'!W365+'4.発行実績 (政令市)'!W192</f>
        <v>1500</v>
      </c>
      <c r="X205" s="304">
        <f>'4.発行実績 （都道府県)'!X365+'4.発行実績 (政令市)'!X192</f>
        <v>9920</v>
      </c>
    </row>
    <row r="206" spans="1:24">
      <c r="B206" s="513"/>
      <c r="C206" s="305" t="s">
        <v>176</v>
      </c>
      <c r="D206" s="304">
        <f>'4.発行実績 （都道府県)'!D366+'4.発行実績 (政令市)'!D193</f>
        <v>0</v>
      </c>
      <c r="E206" s="304">
        <f>'4.発行実績 （都道府県)'!E366+'4.発行実績 (政令市)'!E193</f>
        <v>0</v>
      </c>
      <c r="F206" s="304">
        <f>'4.発行実績 （都道府県)'!F366+'4.発行実績 (政令市)'!F193</f>
        <v>0</v>
      </c>
      <c r="G206" s="304">
        <f>'4.発行実績 （都道府県)'!G366+'4.発行実績 (政令市)'!G193</f>
        <v>150</v>
      </c>
      <c r="H206" s="304">
        <f>'4.発行実績 （都道府県)'!H366+'4.発行実績 (政令市)'!H193</f>
        <v>0</v>
      </c>
      <c r="I206" s="304">
        <f>'4.発行実績 （都道府県)'!I366+'4.発行実績 (政令市)'!I193</f>
        <v>0</v>
      </c>
      <c r="J206" s="304">
        <f>'4.発行実績 （都道府県)'!J366+'4.発行実績 (政令市)'!J193</f>
        <v>0</v>
      </c>
      <c r="K206" s="304">
        <f>'4.発行実績 （都道府県)'!K366+'4.発行実績 (政令市)'!K193</f>
        <v>0</v>
      </c>
      <c r="L206" s="304">
        <f>'4.発行実績 （都道府県)'!L366+'4.発行実績 (政令市)'!L193</f>
        <v>150</v>
      </c>
      <c r="M206" s="304">
        <f>'4.発行実績 （都道府県)'!M366+'4.発行実績 (政令市)'!M193</f>
        <v>0</v>
      </c>
      <c r="N206" s="304">
        <f>'4.発行実績 （都道府県)'!N366+'4.発行実績 (政令市)'!N193</f>
        <v>0</v>
      </c>
      <c r="O206" s="304">
        <f>'4.発行実績 （都道府県)'!O366+'4.発行実績 (政令市)'!O193</f>
        <v>0</v>
      </c>
      <c r="P206" s="304">
        <f>'4.発行実績 （都道府県)'!P366+'4.発行実績 (政令市)'!P193</f>
        <v>300</v>
      </c>
      <c r="Q206" s="304">
        <f>'4.発行実績 （都道府県)'!Q366+'4.発行実績 (政令市)'!Q193</f>
        <v>0</v>
      </c>
      <c r="R206" s="304">
        <f>'4.発行実績 （都道府県)'!R366+'4.発行実績 (政令市)'!R193</f>
        <v>0</v>
      </c>
      <c r="S206" s="304">
        <f>'4.発行実績 （都道府県)'!S366+'4.発行実績 (政令市)'!S193</f>
        <v>0</v>
      </c>
      <c r="T206" s="304">
        <f>'4.発行実績 （都道府県)'!T366+'4.発行実績 (政令市)'!T193</f>
        <v>200</v>
      </c>
      <c r="U206" s="304">
        <f>'4.発行実績 （都道府県)'!U366+'4.発行実績 (政令市)'!U193</f>
        <v>0</v>
      </c>
      <c r="V206" s="304">
        <f>'4.発行実績 （都道府県)'!V366+'4.発行実績 (政令市)'!V193</f>
        <v>0</v>
      </c>
      <c r="W206" s="304">
        <f>'4.発行実績 （都道府県)'!W366+'4.発行実績 (政令市)'!W193</f>
        <v>0</v>
      </c>
      <c r="X206" s="304">
        <f>'4.発行実績 （都道府県)'!X366+'4.発行実績 (政令市)'!X193</f>
        <v>200</v>
      </c>
    </row>
    <row r="207" spans="1:24">
      <c r="B207" s="513"/>
      <c r="C207" s="305" t="s">
        <v>171</v>
      </c>
      <c r="D207" s="304">
        <f>'4.発行実績 （都道府県)'!D367+'4.発行実績 (政令市)'!D194</f>
        <v>300</v>
      </c>
      <c r="E207" s="304">
        <f>'4.発行実績 （都道府県)'!E367+'4.発行実績 (政令市)'!E194</f>
        <v>1200</v>
      </c>
      <c r="F207" s="304">
        <f>'4.発行実績 （都道府県)'!F367+'4.発行実績 (政令市)'!F194</f>
        <v>100</v>
      </c>
      <c r="G207" s="304">
        <f>'4.発行実績 （都道府県)'!G367+'4.発行実績 (政令市)'!G194</f>
        <v>600</v>
      </c>
      <c r="H207" s="304">
        <f>'4.発行実績 （都道府県)'!H367+'4.発行実績 (政令市)'!H194</f>
        <v>350</v>
      </c>
      <c r="I207" s="304">
        <f>'4.発行実績 （都道府県)'!I367+'4.発行実績 (政令市)'!I194</f>
        <v>820</v>
      </c>
      <c r="J207" s="304">
        <f>'4.発行実績 （都道府県)'!J367+'4.発行実績 (政令市)'!J194</f>
        <v>700</v>
      </c>
      <c r="K207" s="304">
        <f>'4.発行実績 （都道府県)'!K367+'4.発行実績 (政令市)'!K194</f>
        <v>380</v>
      </c>
      <c r="L207" s="304">
        <f>'4.発行実績 （都道府県)'!L367+'4.発行実績 (政令市)'!L194</f>
        <v>600</v>
      </c>
      <c r="M207" s="304">
        <f>'4.発行実績 （都道府県)'!M367+'4.発行実績 (政令市)'!M194</f>
        <v>0</v>
      </c>
      <c r="N207" s="304">
        <f>'4.発行実績 （都道府県)'!N367+'4.発行実績 (政令市)'!N194</f>
        <v>100</v>
      </c>
      <c r="O207" s="304">
        <f>'4.発行実績 （都道府県)'!O367+'4.発行実績 (政令市)'!O194</f>
        <v>0</v>
      </c>
      <c r="P207" s="304">
        <f>'4.発行実績 （都道府県)'!P367+'4.発行実績 (政令市)'!P194</f>
        <v>5150</v>
      </c>
      <c r="Q207" s="304">
        <f>'4.発行実績 （都道府県)'!Q367+'4.発行実績 (政令市)'!Q194</f>
        <v>800</v>
      </c>
      <c r="R207" s="304">
        <f>'4.発行実績 （都道府県)'!R367+'4.発行実績 (政令市)'!R194</f>
        <v>500</v>
      </c>
      <c r="S207" s="304">
        <f>'4.発行実績 （都道府県)'!S367+'4.発行実績 (政令市)'!S194</f>
        <v>200</v>
      </c>
      <c r="T207" s="304">
        <f>'4.発行実績 （都道府県)'!T367+'4.発行実績 (政令市)'!T194</f>
        <v>500</v>
      </c>
      <c r="U207" s="304">
        <f>'4.発行実績 （都道府県)'!U367+'4.発行実績 (政令市)'!U194</f>
        <v>100</v>
      </c>
      <c r="V207" s="304">
        <f>'4.発行実績 （都道府県)'!V367+'4.発行実績 (政令市)'!V194</f>
        <v>800</v>
      </c>
      <c r="W207" s="304">
        <f>'4.発行実績 （都道府県)'!W367+'4.発行実績 (政令市)'!W194</f>
        <v>800</v>
      </c>
      <c r="X207" s="304">
        <f>'4.発行実績 （都道府県)'!X367+'4.発行実績 (政令市)'!X194</f>
        <v>3700</v>
      </c>
    </row>
    <row r="208" spans="1:24">
      <c r="B208" s="547" t="s">
        <v>253</v>
      </c>
      <c r="C208" s="548"/>
      <c r="D208" s="304">
        <f>'4.発行実績 （都道府県)'!D368+'4.発行実績 (政令市)'!D195</f>
        <v>0</v>
      </c>
      <c r="E208" s="304">
        <f>'4.発行実績 （都道府県)'!E368+'4.発行実績 (政令市)'!E195</f>
        <v>0</v>
      </c>
      <c r="F208" s="304">
        <f>'4.発行実績 （都道府県)'!F368+'4.発行実績 (政令市)'!F195</f>
        <v>0</v>
      </c>
      <c r="G208" s="304">
        <f>'4.発行実績 （都道府県)'!G368+'4.発行実績 (政令市)'!G195</f>
        <v>1609</v>
      </c>
      <c r="H208" s="304">
        <f>'4.発行実績 （都道府県)'!H368+'4.発行実績 (政令市)'!H195</f>
        <v>410.1</v>
      </c>
      <c r="I208" s="304">
        <f>'4.発行実績 （都道府県)'!I368+'4.発行実績 (政令市)'!I195</f>
        <v>167.2</v>
      </c>
      <c r="J208" s="304">
        <f>'4.発行実績 （都道府県)'!J368+'4.発行実績 (政令市)'!J195</f>
        <v>168.7</v>
      </c>
      <c r="K208" s="304">
        <f>'4.発行実績 （都道府県)'!K368+'4.発行実績 (政令市)'!K195</f>
        <v>90.2</v>
      </c>
      <c r="L208" s="304">
        <f>'4.発行実績 （都道府県)'!L368+'4.発行実績 (政令市)'!L195</f>
        <v>375.2</v>
      </c>
      <c r="M208" s="304">
        <f>'4.発行実績 （都道府県)'!M368+'4.発行実績 (政令市)'!M195</f>
        <v>207.6</v>
      </c>
      <c r="N208" s="304">
        <f>'4.発行実績 （都道府県)'!N368+'4.発行実績 (政令市)'!N195</f>
        <v>24.9</v>
      </c>
      <c r="O208" s="304">
        <f>'4.発行実績 （都道府県)'!O368+'4.発行実績 (政令市)'!O195</f>
        <v>0</v>
      </c>
      <c r="P208" s="304">
        <f>'4.発行実績 （都道府県)'!P368+'4.発行実績 (政令市)'!P195</f>
        <v>2871</v>
      </c>
      <c r="Q208" s="304">
        <f>'4.発行実績 （都道府県)'!Q368+'4.発行実績 (政令市)'!Q195</f>
        <v>88.6</v>
      </c>
      <c r="R208" s="304">
        <f>'4.発行実績 （都道府県)'!R368+'4.発行実績 (政令市)'!R195</f>
        <v>1143.3</v>
      </c>
      <c r="S208" s="304">
        <f>'4.発行実績 （都道府県)'!S368+'4.発行実績 (政令市)'!S195</f>
        <v>0</v>
      </c>
      <c r="T208" s="304">
        <f>'4.発行実績 （都道府県)'!T368+'4.発行実績 (政令市)'!T195</f>
        <v>0</v>
      </c>
      <c r="U208" s="304">
        <f>'4.発行実績 （都道府県)'!U368+'4.発行実績 (政令市)'!U195</f>
        <v>0</v>
      </c>
      <c r="V208" s="304">
        <f>'4.発行実績 （都道府県)'!V368+'4.発行実績 (政令市)'!V195</f>
        <v>0</v>
      </c>
      <c r="W208" s="304">
        <f>'4.発行実績 （都道府県)'!W368+'4.発行実績 (政令市)'!W195</f>
        <v>1000</v>
      </c>
      <c r="X208" s="304">
        <f>'4.発行実績 （都道府県)'!X368+'4.発行実績 (政令市)'!X195</f>
        <v>2731.9</v>
      </c>
    </row>
    <row r="209" spans="2:24">
      <c r="B209" s="547" t="s">
        <v>175</v>
      </c>
      <c r="C209" s="548"/>
      <c r="D209" s="304">
        <f>'4.発行実績 （都道府県)'!D369+'4.発行実績 (政令市)'!D196</f>
        <v>0</v>
      </c>
      <c r="E209" s="304">
        <f>'4.発行実績 （都道府県)'!E369+'4.発行実績 (政令市)'!E196</f>
        <v>0</v>
      </c>
      <c r="F209" s="304">
        <f>'4.発行実績 （都道府県)'!F369+'4.発行実績 (政令市)'!F196</f>
        <v>0</v>
      </c>
      <c r="G209" s="304">
        <f>'4.発行実績 （都道府県)'!G369+'4.発行実績 (政令市)'!G196</f>
        <v>0</v>
      </c>
      <c r="H209" s="304">
        <f>'4.発行実績 （都道府県)'!H369+'4.発行実績 (政令市)'!H196</f>
        <v>0</v>
      </c>
      <c r="I209" s="304">
        <f>'4.発行実績 （都道府県)'!I369+'4.発行実績 (政令市)'!I196</f>
        <v>0</v>
      </c>
      <c r="J209" s="304">
        <f>'4.発行実績 （都道府県)'!J369+'4.発行実績 (政令市)'!J196</f>
        <v>0</v>
      </c>
      <c r="K209" s="304">
        <f>'4.発行実績 （都道府県)'!K369+'4.発行実績 (政令市)'!K196</f>
        <v>0</v>
      </c>
      <c r="L209" s="304">
        <f>'4.発行実績 （都道府県)'!L369+'4.発行実績 (政令市)'!L196</f>
        <v>0</v>
      </c>
      <c r="M209" s="304">
        <f>'4.発行実績 （都道府県)'!M369+'4.発行実績 (政令市)'!M196</f>
        <v>0</v>
      </c>
      <c r="N209" s="304">
        <f>'4.発行実績 （都道府県)'!N369+'4.発行実績 (政令市)'!N196</f>
        <v>0</v>
      </c>
      <c r="O209" s="304">
        <f>'4.発行実績 （都道府県)'!O369+'4.発行実績 (政令市)'!O196</f>
        <v>0</v>
      </c>
      <c r="P209" s="304">
        <f>'4.発行実績 （都道府県)'!P369+'4.発行実績 (政令市)'!P196</f>
        <v>0</v>
      </c>
      <c r="Q209" s="304">
        <f>'4.発行実績 （都道府県)'!Q369+'4.発行実績 (政令市)'!Q196</f>
        <v>0</v>
      </c>
      <c r="R209" s="304">
        <f>'4.発行実績 （都道府県)'!R369+'4.発行実績 (政令市)'!R196</f>
        <v>0</v>
      </c>
      <c r="S209" s="304">
        <f>'4.発行実績 （都道府県)'!S369+'4.発行実績 (政令市)'!S196</f>
        <v>0</v>
      </c>
      <c r="T209" s="304">
        <f>'4.発行実績 （都道府県)'!T369+'4.発行実績 (政令市)'!T196</f>
        <v>0</v>
      </c>
      <c r="U209" s="304">
        <f>'4.発行実績 （都道府県)'!U369+'4.発行実績 (政令市)'!U196</f>
        <v>0</v>
      </c>
      <c r="V209" s="304">
        <f>'4.発行実績 （都道府県)'!V369+'4.発行実績 (政令市)'!V196</f>
        <v>0</v>
      </c>
      <c r="W209" s="304">
        <f>'4.発行実績 （都道府県)'!W369+'4.発行実績 (政令市)'!W196</f>
        <v>8068.415</v>
      </c>
      <c r="X209" s="304">
        <f>'4.発行実績 （都道府県)'!X369+'4.発行実績 (政令市)'!X196</f>
        <v>8068.415</v>
      </c>
    </row>
    <row r="210" spans="2:24">
      <c r="B210" s="512" t="s">
        <v>250</v>
      </c>
      <c r="C210" s="512"/>
      <c r="D210" s="304">
        <f>SUM(D201:D203)+SUM(D208:D209)</f>
        <v>3620</v>
      </c>
      <c r="E210" s="304">
        <f t="shared" ref="E210:X210" si="4">SUM(E201:E203)+SUM(E208:E209)</f>
        <v>6100</v>
      </c>
      <c r="F210" s="304">
        <f t="shared" si="4"/>
        <v>4450</v>
      </c>
      <c r="G210" s="304">
        <f t="shared" si="4"/>
        <v>6029</v>
      </c>
      <c r="H210" s="304">
        <f t="shared" si="4"/>
        <v>6470.1</v>
      </c>
      <c r="I210" s="304">
        <f t="shared" si="4"/>
        <v>6737.2</v>
      </c>
      <c r="J210" s="304">
        <f t="shared" si="4"/>
        <v>7158.7</v>
      </c>
      <c r="K210" s="304">
        <f t="shared" si="4"/>
        <v>5230.2</v>
      </c>
      <c r="L210" s="304">
        <f t="shared" si="4"/>
        <v>6425.2</v>
      </c>
      <c r="M210" s="304">
        <f t="shared" si="4"/>
        <v>2907.6</v>
      </c>
      <c r="N210" s="304">
        <f t="shared" si="4"/>
        <v>2954.9</v>
      </c>
      <c r="O210" s="304">
        <f t="shared" si="4"/>
        <v>2760</v>
      </c>
      <c r="P210" s="304">
        <f t="shared" si="4"/>
        <v>60661</v>
      </c>
      <c r="Q210" s="304">
        <f>SUM(Q201:Q203)+SUM(Q208:Q209)</f>
        <v>6538.6</v>
      </c>
      <c r="R210" s="304">
        <f t="shared" si="4"/>
        <v>6243.3</v>
      </c>
      <c r="S210" s="304">
        <f t="shared" si="4"/>
        <v>4900</v>
      </c>
      <c r="T210" s="304">
        <f t="shared" si="4"/>
        <v>6150</v>
      </c>
      <c r="U210" s="304">
        <f t="shared" si="4"/>
        <v>4010</v>
      </c>
      <c r="V210" s="304">
        <f t="shared" si="4"/>
        <v>5320</v>
      </c>
      <c r="W210" s="304">
        <f t="shared" si="4"/>
        <v>30018.415000000001</v>
      </c>
      <c r="X210" s="304">
        <f t="shared" si="4"/>
        <v>63680.315000000002</v>
      </c>
    </row>
    <row r="212" spans="2:24">
      <c r="D212" s="396"/>
      <c r="E212" s="396"/>
    </row>
    <row r="213" spans="2:24">
      <c r="D213" s="396"/>
      <c r="E213" s="396"/>
    </row>
    <row r="214" spans="2:24">
      <c r="D214" s="396"/>
      <c r="E214" s="396"/>
    </row>
    <row r="215" spans="2:24">
      <c r="D215" s="396"/>
      <c r="E215" s="396"/>
    </row>
    <row r="216" spans="2:24">
      <c r="D216" s="396"/>
      <c r="E216" s="396"/>
    </row>
    <row r="217" spans="2:24">
      <c r="D217" s="396"/>
      <c r="E217" s="396"/>
    </row>
    <row r="218" spans="2:24">
      <c r="D218" s="396"/>
      <c r="E218" s="396"/>
      <c r="O218" s="396"/>
    </row>
    <row r="219" spans="2:24">
      <c r="D219" s="396"/>
      <c r="E219" s="396"/>
      <c r="O219" s="396"/>
    </row>
    <row r="220" spans="2:24">
      <c r="D220" s="396"/>
      <c r="E220" s="396"/>
      <c r="O220" s="396"/>
    </row>
    <row r="221" spans="2:24">
      <c r="D221" s="396"/>
      <c r="E221" s="396"/>
      <c r="O221" s="396"/>
    </row>
    <row r="222" spans="2:24">
      <c r="D222" s="396"/>
      <c r="E222" s="396"/>
      <c r="O222" s="396"/>
    </row>
    <row r="223" spans="2:24">
      <c r="D223" s="396"/>
      <c r="E223" s="396"/>
      <c r="O223" s="396"/>
    </row>
    <row r="224" spans="2:24">
      <c r="D224" s="396"/>
      <c r="E224" s="396"/>
      <c r="O224" s="396"/>
    </row>
    <row r="225" spans="4:15">
      <c r="D225" s="396"/>
      <c r="E225" s="396"/>
      <c r="O225" s="396"/>
    </row>
    <row r="226" spans="4:15">
      <c r="D226" s="396"/>
      <c r="E226" s="396"/>
      <c r="O226" s="396"/>
    </row>
    <row r="227" spans="4:15">
      <c r="D227" s="396"/>
      <c r="E227" s="396"/>
    </row>
    <row r="228" spans="4:15">
      <c r="D228" s="396"/>
      <c r="E228" s="396"/>
    </row>
    <row r="229" spans="4:15">
      <c r="D229" s="396"/>
      <c r="E229" s="396"/>
    </row>
    <row r="230" spans="4:15">
      <c r="D230" s="396"/>
      <c r="E230" s="396"/>
    </row>
  </sheetData>
  <mergeCells count="159">
    <mergeCell ref="A185:X185"/>
    <mergeCell ref="A176:A184"/>
    <mergeCell ref="A158:A166"/>
    <mergeCell ref="A5:A13"/>
    <mergeCell ref="W2:X2"/>
    <mergeCell ref="A3:A4"/>
    <mergeCell ref="D3:P3"/>
    <mergeCell ref="Q3:X3"/>
    <mergeCell ref="B210:C210"/>
    <mergeCell ref="A149:A157"/>
    <mergeCell ref="A77:A85"/>
    <mergeCell ref="A86:A94"/>
    <mergeCell ref="A95:A103"/>
    <mergeCell ref="A104:A112"/>
    <mergeCell ref="A113:A121"/>
    <mergeCell ref="A140:A148"/>
    <mergeCell ref="A68:A76"/>
    <mergeCell ref="A32:A40"/>
    <mergeCell ref="A41:A49"/>
    <mergeCell ref="A50:A58"/>
    <mergeCell ref="B167:C167"/>
    <mergeCell ref="B168:C168"/>
    <mergeCell ref="B169:C169"/>
    <mergeCell ref="B176:C176"/>
    <mergeCell ref="B177:C177"/>
    <mergeCell ref="B178:C178"/>
    <mergeCell ref="B179:B182"/>
    <mergeCell ref="B183:C183"/>
    <mergeCell ref="B158:C158"/>
    <mergeCell ref="B159:C159"/>
    <mergeCell ref="B160:C160"/>
    <mergeCell ref="B161:B164"/>
    <mergeCell ref="B165:C165"/>
    <mergeCell ref="B157:C157"/>
    <mergeCell ref="B148:C148"/>
    <mergeCell ref="B149:C149"/>
    <mergeCell ref="B150:C150"/>
    <mergeCell ref="B151:C151"/>
    <mergeCell ref="B152:B155"/>
    <mergeCell ref="B140:C140"/>
    <mergeCell ref="B78:C78"/>
    <mergeCell ref="B79:C79"/>
    <mergeCell ref="B80:B83"/>
    <mergeCell ref="B84:C84"/>
    <mergeCell ref="B85:C85"/>
    <mergeCell ref="B86:C86"/>
    <mergeCell ref="B87:C87"/>
    <mergeCell ref="B88:C88"/>
    <mergeCell ref="B89:B92"/>
    <mergeCell ref="B93:C93"/>
    <mergeCell ref="B94:C94"/>
    <mergeCell ref="B95:C95"/>
    <mergeCell ref="B96:C96"/>
    <mergeCell ref="B156:C156"/>
    <mergeCell ref="B70:C70"/>
    <mergeCell ref="B71:B74"/>
    <mergeCell ref="B75:C75"/>
    <mergeCell ref="B76:C76"/>
    <mergeCell ref="B77:C77"/>
    <mergeCell ref="B143:B146"/>
    <mergeCell ref="B147:C147"/>
    <mergeCell ref="B106:C106"/>
    <mergeCell ref="B107:B110"/>
    <mergeCell ref="B111:C111"/>
    <mergeCell ref="B112:C112"/>
    <mergeCell ref="B97:C97"/>
    <mergeCell ref="B98:B101"/>
    <mergeCell ref="B102:C102"/>
    <mergeCell ref="B103:C103"/>
    <mergeCell ref="B104:C104"/>
    <mergeCell ref="B209:C209"/>
    <mergeCell ref="B201:C201"/>
    <mergeCell ref="B202:C202"/>
    <mergeCell ref="B203:C203"/>
    <mergeCell ref="B204:B207"/>
    <mergeCell ref="B208:C208"/>
    <mergeCell ref="B121:C121"/>
    <mergeCell ref="B113:C113"/>
    <mergeCell ref="B114:C114"/>
    <mergeCell ref="B115:C115"/>
    <mergeCell ref="B116:B119"/>
    <mergeCell ref="B120:C120"/>
    <mergeCell ref="B170:B173"/>
    <mergeCell ref="B174:C174"/>
    <mergeCell ref="B184:C184"/>
    <mergeCell ref="B196:C196"/>
    <mergeCell ref="B188:C188"/>
    <mergeCell ref="B191:B194"/>
    <mergeCell ref="B195:C195"/>
    <mergeCell ref="B189:C189"/>
    <mergeCell ref="B190:C190"/>
    <mergeCell ref="B175:C175"/>
    <mergeCell ref="B141:C141"/>
    <mergeCell ref="B142:C142"/>
    <mergeCell ref="B68:C68"/>
    <mergeCell ref="B69:C69"/>
    <mergeCell ref="B23:C23"/>
    <mergeCell ref="B24:C24"/>
    <mergeCell ref="B25:C25"/>
    <mergeCell ref="B26:B29"/>
    <mergeCell ref="B30:C30"/>
    <mergeCell ref="B31:C31"/>
    <mergeCell ref="B32:C32"/>
    <mergeCell ref="B33:C33"/>
    <mergeCell ref="B34:C34"/>
    <mergeCell ref="B35:B38"/>
    <mergeCell ref="B39:C39"/>
    <mergeCell ref="B40:C40"/>
    <mergeCell ref="B41:C41"/>
    <mergeCell ref="B42:C42"/>
    <mergeCell ref="B43:C43"/>
    <mergeCell ref="B5:C5"/>
    <mergeCell ref="B6:C6"/>
    <mergeCell ref="B7:C7"/>
    <mergeCell ref="B8:B11"/>
    <mergeCell ref="B12:C12"/>
    <mergeCell ref="B166:C166"/>
    <mergeCell ref="A167:A175"/>
    <mergeCell ref="A122:A130"/>
    <mergeCell ref="B122:C122"/>
    <mergeCell ref="B123:C123"/>
    <mergeCell ref="B124:C124"/>
    <mergeCell ref="B125:B128"/>
    <mergeCell ref="B129:C129"/>
    <mergeCell ref="B130:C130"/>
    <mergeCell ref="A131:A139"/>
    <mergeCell ref="B131:C131"/>
    <mergeCell ref="B132:C132"/>
    <mergeCell ref="B133:C133"/>
    <mergeCell ref="B134:B137"/>
    <mergeCell ref="B138:C138"/>
    <mergeCell ref="B139:C139"/>
    <mergeCell ref="B44:B47"/>
    <mergeCell ref="B48:C48"/>
    <mergeCell ref="B105:C105"/>
    <mergeCell ref="B3:C4"/>
    <mergeCell ref="B13:C13"/>
    <mergeCell ref="A59:A67"/>
    <mergeCell ref="B59:C59"/>
    <mergeCell ref="B60:C60"/>
    <mergeCell ref="B61:C61"/>
    <mergeCell ref="B62:B65"/>
    <mergeCell ref="B66:C66"/>
    <mergeCell ref="B67:C67"/>
    <mergeCell ref="A14:A22"/>
    <mergeCell ref="B14:C14"/>
    <mergeCell ref="B15:C15"/>
    <mergeCell ref="B16:C16"/>
    <mergeCell ref="B17:B20"/>
    <mergeCell ref="B21:C21"/>
    <mergeCell ref="B22:C22"/>
    <mergeCell ref="A23:A31"/>
    <mergeCell ref="B57:C57"/>
    <mergeCell ref="B58:C58"/>
    <mergeCell ref="B49:C49"/>
    <mergeCell ref="B50:C50"/>
    <mergeCell ref="B51:C51"/>
    <mergeCell ref="B52:C52"/>
    <mergeCell ref="B53:B56"/>
  </mergeCells>
  <phoneticPr fontId="2"/>
  <printOptions horizontalCentered="1"/>
  <pageMargins left="0.19685039370078741" right="0.19685039370078741" top="0.39370078740157483" bottom="0.39370078740157483" header="0.51181102362204722" footer="0.51181102362204722"/>
  <pageSetup paperSize="9" scale="44" firstPageNumber="11" fitToHeight="0" orientation="landscape" cellComments="asDisplayed" useFirstPageNumber="1" r:id="rId1"/>
  <headerFooter alignWithMargins="0"/>
  <rowBreaks count="3" manualBreakCount="3">
    <brk id="49" max="23" man="1"/>
    <brk id="94" max="23" man="1"/>
    <brk id="139" max="23"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S310"/>
  <sheetViews>
    <sheetView showGridLines="0" showZeros="0" view="pageBreakPreview" zoomScale="85" zoomScaleNormal="85" zoomScaleSheetLayoutView="85" workbookViewId="0">
      <pane xSplit="4" ySplit="5" topLeftCell="E6" activePane="bottomRight" state="frozen"/>
      <selection activeCell="N21" sqref="N21"/>
      <selection pane="topRight" activeCell="N21" sqref="N21"/>
      <selection pane="bottomLeft" activeCell="N21" sqref="N21"/>
      <selection pane="bottomRight" activeCell="B2" sqref="B2"/>
    </sheetView>
  </sheetViews>
  <sheetFormatPr defaultColWidth="10.75" defaultRowHeight="14.25"/>
  <cols>
    <col min="1" max="1" width="1.25" style="139" customWidth="1"/>
    <col min="2" max="2" width="3.625" style="139" customWidth="1"/>
    <col min="3" max="3" width="15.625" style="139" customWidth="1"/>
    <col min="4" max="16" width="12.625" style="139" customWidth="1"/>
    <col min="17" max="17" width="11.5" style="139" customWidth="1"/>
    <col min="18" max="18" width="7.875" style="139" customWidth="1"/>
    <col min="19" max="16384" width="10.75" style="139"/>
  </cols>
  <sheetData>
    <row r="1" spans="1:19">
      <c r="A1" s="139" t="s">
        <v>319</v>
      </c>
    </row>
    <row r="2" spans="1:19">
      <c r="C2" s="139" t="s">
        <v>290</v>
      </c>
    </row>
    <row r="3" spans="1:19" ht="15.75" customHeight="1">
      <c r="B3" s="139" t="s">
        <v>113</v>
      </c>
      <c r="P3" s="152" t="s">
        <v>296</v>
      </c>
      <c r="Q3" s="153"/>
      <c r="R3" s="153"/>
    </row>
    <row r="4" spans="1:19" ht="19.5" customHeight="1">
      <c r="B4" s="564"/>
      <c r="C4" s="565"/>
      <c r="D4" s="561" t="s">
        <v>112</v>
      </c>
      <c r="E4" s="560" t="s">
        <v>289</v>
      </c>
      <c r="F4" s="560"/>
      <c r="G4" s="560"/>
      <c r="H4" s="560"/>
      <c r="I4" s="560"/>
      <c r="J4" s="560"/>
      <c r="K4" s="560"/>
      <c r="L4" s="560"/>
      <c r="M4" s="560"/>
      <c r="N4" s="560"/>
      <c r="O4" s="560"/>
      <c r="P4" s="560"/>
      <c r="Q4" s="154"/>
      <c r="R4" s="154"/>
    </row>
    <row r="5" spans="1:19" s="155" customFormat="1" ht="19.5" customHeight="1">
      <c r="B5" s="566"/>
      <c r="C5" s="567"/>
      <c r="D5" s="562"/>
      <c r="E5" s="315" t="s">
        <v>114</v>
      </c>
      <c r="F5" s="315" t="s">
        <v>115</v>
      </c>
      <c r="G5" s="315" t="s">
        <v>116</v>
      </c>
      <c r="H5" s="315" t="s">
        <v>117</v>
      </c>
      <c r="I5" s="315" t="s">
        <v>118</v>
      </c>
      <c r="J5" s="315" t="s">
        <v>119</v>
      </c>
      <c r="K5" s="315" t="s">
        <v>120</v>
      </c>
      <c r="L5" s="315" t="s">
        <v>121</v>
      </c>
      <c r="M5" s="315" t="s">
        <v>122</v>
      </c>
      <c r="N5" s="315" t="s">
        <v>123</v>
      </c>
      <c r="O5" s="315" t="s">
        <v>124</v>
      </c>
      <c r="P5" s="315" t="s">
        <v>125</v>
      </c>
      <c r="Q5" s="156"/>
      <c r="R5" s="156"/>
    </row>
    <row r="6" spans="1:19" ht="20.100000000000001" customHeight="1">
      <c r="B6" s="559" t="s">
        <v>126</v>
      </c>
      <c r="C6" s="316" t="s">
        <v>279</v>
      </c>
      <c r="D6" s="225">
        <v>800</v>
      </c>
      <c r="E6" s="317" t="s">
        <v>254</v>
      </c>
      <c r="F6" s="317" t="s">
        <v>254</v>
      </c>
      <c r="G6" s="317">
        <v>100</v>
      </c>
      <c r="H6" s="317">
        <v>100</v>
      </c>
      <c r="I6" s="317">
        <v>100</v>
      </c>
      <c r="J6" s="317" t="s">
        <v>254</v>
      </c>
      <c r="K6" s="317">
        <v>100</v>
      </c>
      <c r="L6" s="317" t="s">
        <v>254</v>
      </c>
      <c r="M6" s="317">
        <v>100</v>
      </c>
      <c r="N6" s="317">
        <v>100</v>
      </c>
      <c r="O6" s="317">
        <v>100</v>
      </c>
      <c r="P6" s="317">
        <v>100</v>
      </c>
      <c r="Q6" s="157"/>
      <c r="R6" s="157"/>
      <c r="S6" s="158"/>
    </row>
    <row r="7" spans="1:19" ht="20.100000000000001" customHeight="1">
      <c r="B7" s="563"/>
      <c r="C7" s="316" t="s">
        <v>280</v>
      </c>
      <c r="D7" s="225">
        <v>400</v>
      </c>
      <c r="E7" s="317">
        <v>100</v>
      </c>
      <c r="F7" s="317" t="s">
        <v>254</v>
      </c>
      <c r="G7" s="317" t="s">
        <v>254</v>
      </c>
      <c r="H7" s="317" t="s">
        <v>254</v>
      </c>
      <c r="I7" s="317" t="s">
        <v>254</v>
      </c>
      <c r="J7" s="317">
        <v>100</v>
      </c>
      <c r="K7" s="317" t="s">
        <v>254</v>
      </c>
      <c r="L7" s="317">
        <v>100</v>
      </c>
      <c r="M7" s="317" t="s">
        <v>254</v>
      </c>
      <c r="N7" s="317">
        <v>100</v>
      </c>
      <c r="O7" s="317" t="s">
        <v>254</v>
      </c>
      <c r="P7" s="317" t="s">
        <v>254</v>
      </c>
      <c r="Q7" s="157"/>
      <c r="R7" s="157"/>
      <c r="S7" s="158"/>
    </row>
    <row r="8" spans="1:19" ht="20.100000000000001" customHeight="1">
      <c r="B8" s="563"/>
      <c r="C8" s="316" t="s">
        <v>281</v>
      </c>
      <c r="D8" s="225">
        <v>480</v>
      </c>
      <c r="E8" s="317">
        <v>60</v>
      </c>
      <c r="F8" s="317" t="s">
        <v>254</v>
      </c>
      <c r="G8" s="317">
        <v>70</v>
      </c>
      <c r="H8" s="317">
        <v>70</v>
      </c>
      <c r="I8" s="317">
        <v>70</v>
      </c>
      <c r="J8" s="317" t="s">
        <v>254</v>
      </c>
      <c r="K8" s="317">
        <v>70</v>
      </c>
      <c r="L8" s="317" t="s">
        <v>254</v>
      </c>
      <c r="M8" s="317">
        <v>70</v>
      </c>
      <c r="N8" s="317">
        <v>70</v>
      </c>
      <c r="O8" s="317" t="s">
        <v>254</v>
      </c>
      <c r="P8" s="317" t="s">
        <v>254</v>
      </c>
      <c r="Q8" s="157"/>
      <c r="R8" s="157"/>
      <c r="S8" s="158"/>
    </row>
    <row r="9" spans="1:19" ht="20.100000000000001" customHeight="1">
      <c r="B9" s="563"/>
      <c r="C9" s="316" t="s">
        <v>282</v>
      </c>
      <c r="D9" s="225">
        <v>300</v>
      </c>
      <c r="E9" s="317">
        <v>60</v>
      </c>
      <c r="F9" s="317">
        <v>60</v>
      </c>
      <c r="G9" s="317" t="s">
        <v>254</v>
      </c>
      <c r="H9" s="317">
        <v>60</v>
      </c>
      <c r="I9" s="317">
        <v>60</v>
      </c>
      <c r="J9" s="317" t="s">
        <v>254</v>
      </c>
      <c r="K9" s="317">
        <v>30</v>
      </c>
      <c r="L9" s="317" t="s">
        <v>254</v>
      </c>
      <c r="M9" s="317" t="s">
        <v>254</v>
      </c>
      <c r="N9" s="317">
        <v>30</v>
      </c>
      <c r="O9" s="317" t="s">
        <v>254</v>
      </c>
      <c r="P9" s="317" t="s">
        <v>254</v>
      </c>
      <c r="Q9" s="157"/>
      <c r="R9" s="157"/>
      <c r="S9" s="158"/>
    </row>
    <row r="10" spans="1:19" ht="20.100000000000001" customHeight="1">
      <c r="B10" s="563"/>
      <c r="C10" s="316" t="s">
        <v>25</v>
      </c>
      <c r="D10" s="225">
        <v>500</v>
      </c>
      <c r="E10" s="317" t="s">
        <v>254</v>
      </c>
      <c r="F10" s="317" t="s">
        <v>254</v>
      </c>
      <c r="G10" s="317">
        <v>100</v>
      </c>
      <c r="H10" s="317" t="s">
        <v>254</v>
      </c>
      <c r="I10" s="317">
        <v>100</v>
      </c>
      <c r="J10" s="317" t="s">
        <v>254</v>
      </c>
      <c r="K10" s="317" t="s">
        <v>254</v>
      </c>
      <c r="L10" s="317">
        <v>100</v>
      </c>
      <c r="M10" s="317" t="s">
        <v>254</v>
      </c>
      <c r="N10" s="317">
        <v>100</v>
      </c>
      <c r="O10" s="317" t="s">
        <v>254</v>
      </c>
      <c r="P10" s="317">
        <v>100</v>
      </c>
      <c r="Q10" s="157"/>
      <c r="R10" s="157"/>
      <c r="S10" s="158"/>
    </row>
    <row r="11" spans="1:19" ht="20.100000000000001" customHeight="1">
      <c r="B11" s="563"/>
      <c r="C11" s="316" t="s">
        <v>26</v>
      </c>
      <c r="D11" s="225">
        <v>300</v>
      </c>
      <c r="E11" s="317" t="s">
        <v>254</v>
      </c>
      <c r="F11" s="317" t="s">
        <v>254</v>
      </c>
      <c r="G11" s="317">
        <v>100</v>
      </c>
      <c r="H11" s="317" t="s">
        <v>254</v>
      </c>
      <c r="I11" s="317" t="s">
        <v>254</v>
      </c>
      <c r="J11" s="317">
        <v>50</v>
      </c>
      <c r="K11" s="317" t="s">
        <v>254</v>
      </c>
      <c r="L11" s="317" t="s">
        <v>254</v>
      </c>
      <c r="M11" s="317">
        <v>50</v>
      </c>
      <c r="N11" s="317" t="s">
        <v>254</v>
      </c>
      <c r="O11" s="317" t="s">
        <v>254</v>
      </c>
      <c r="P11" s="317">
        <v>100</v>
      </c>
      <c r="Q11" s="157"/>
      <c r="R11" s="157"/>
      <c r="S11" s="158"/>
    </row>
    <row r="12" spans="1:19" ht="20.100000000000001" customHeight="1">
      <c r="B12" s="563"/>
      <c r="C12" s="316" t="s">
        <v>209</v>
      </c>
      <c r="D12" s="225">
        <v>600</v>
      </c>
      <c r="E12" s="317">
        <v>100</v>
      </c>
      <c r="F12" s="317">
        <v>100</v>
      </c>
      <c r="G12" s="317" t="s">
        <v>254</v>
      </c>
      <c r="H12" s="317">
        <v>100</v>
      </c>
      <c r="I12" s="317" t="s">
        <v>254</v>
      </c>
      <c r="J12" s="317">
        <v>100</v>
      </c>
      <c r="K12" s="317" t="s">
        <v>254</v>
      </c>
      <c r="L12" s="317">
        <v>100</v>
      </c>
      <c r="M12" s="317">
        <v>100</v>
      </c>
      <c r="N12" s="317" t="s">
        <v>254</v>
      </c>
      <c r="O12" s="317" t="s">
        <v>254</v>
      </c>
      <c r="P12" s="317" t="s">
        <v>254</v>
      </c>
      <c r="Q12" s="157"/>
      <c r="R12" s="157"/>
      <c r="S12" s="158"/>
    </row>
    <row r="13" spans="1:19" ht="20.100000000000001" customHeight="1">
      <c r="B13" s="563"/>
      <c r="C13" s="316" t="s">
        <v>283</v>
      </c>
      <c r="D13" s="225">
        <v>600</v>
      </c>
      <c r="E13" s="317">
        <v>50</v>
      </c>
      <c r="F13" s="317">
        <v>70</v>
      </c>
      <c r="G13" s="317">
        <v>90</v>
      </c>
      <c r="H13" s="317">
        <v>70</v>
      </c>
      <c r="I13" s="317">
        <v>40</v>
      </c>
      <c r="J13" s="317">
        <v>40</v>
      </c>
      <c r="K13" s="317">
        <v>40</v>
      </c>
      <c r="L13" s="317">
        <v>40</v>
      </c>
      <c r="M13" s="317">
        <v>40</v>
      </c>
      <c r="N13" s="317">
        <v>40</v>
      </c>
      <c r="O13" s="317">
        <v>40</v>
      </c>
      <c r="P13" s="317">
        <v>40</v>
      </c>
      <c r="Q13" s="157"/>
      <c r="R13" s="157"/>
      <c r="S13" s="158"/>
    </row>
    <row r="14" spans="1:19" ht="20.100000000000001" customHeight="1">
      <c r="B14" s="563"/>
      <c r="C14" s="316" t="s">
        <v>132</v>
      </c>
      <c r="D14" s="225">
        <v>100</v>
      </c>
      <c r="E14" s="317">
        <v>70</v>
      </c>
      <c r="F14" s="317" t="s">
        <v>254</v>
      </c>
      <c r="G14" s="317" t="s">
        <v>254</v>
      </c>
      <c r="H14" s="317" t="s">
        <v>254</v>
      </c>
      <c r="I14" s="317" t="s">
        <v>254</v>
      </c>
      <c r="J14" s="317">
        <v>30</v>
      </c>
      <c r="K14" s="317" t="s">
        <v>254</v>
      </c>
      <c r="L14" s="317" t="s">
        <v>254</v>
      </c>
      <c r="M14" s="317" t="s">
        <v>254</v>
      </c>
      <c r="N14" s="317" t="s">
        <v>254</v>
      </c>
      <c r="O14" s="317" t="s">
        <v>254</v>
      </c>
      <c r="P14" s="317" t="s">
        <v>254</v>
      </c>
      <c r="Q14" s="157"/>
      <c r="R14" s="157"/>
      <c r="S14" s="158"/>
    </row>
    <row r="15" spans="1:19" ht="20.100000000000001" customHeight="1">
      <c r="B15" s="563"/>
      <c r="C15" s="316" t="s">
        <v>31</v>
      </c>
      <c r="D15" s="225">
        <v>400</v>
      </c>
      <c r="E15" s="317" t="s">
        <v>254</v>
      </c>
      <c r="F15" s="317" t="s">
        <v>254</v>
      </c>
      <c r="G15" s="317">
        <v>100</v>
      </c>
      <c r="H15" s="317">
        <v>100</v>
      </c>
      <c r="I15" s="317" t="s">
        <v>254</v>
      </c>
      <c r="J15" s="317" t="s">
        <v>254</v>
      </c>
      <c r="K15" s="317" t="s">
        <v>254</v>
      </c>
      <c r="L15" s="317" t="s">
        <v>254</v>
      </c>
      <c r="M15" s="317">
        <v>100</v>
      </c>
      <c r="N15" s="317" t="s">
        <v>254</v>
      </c>
      <c r="O15" s="317" t="s">
        <v>254</v>
      </c>
      <c r="P15" s="317">
        <v>100</v>
      </c>
      <c r="Q15" s="157"/>
      <c r="R15" s="157"/>
      <c r="S15" s="158"/>
    </row>
    <row r="16" spans="1:19" ht="19.5" customHeight="1">
      <c r="B16" s="563"/>
      <c r="C16" s="316" t="s">
        <v>32</v>
      </c>
      <c r="D16" s="225">
        <v>320</v>
      </c>
      <c r="E16" s="317" t="s">
        <v>254</v>
      </c>
      <c r="F16" s="317">
        <v>20</v>
      </c>
      <c r="G16" s="317" t="s">
        <v>254</v>
      </c>
      <c r="H16" s="317">
        <v>60</v>
      </c>
      <c r="I16" s="317" t="s">
        <v>254</v>
      </c>
      <c r="J16" s="317">
        <v>60</v>
      </c>
      <c r="K16" s="317" t="s">
        <v>254</v>
      </c>
      <c r="L16" s="317">
        <v>60</v>
      </c>
      <c r="M16" s="317" t="s">
        <v>254</v>
      </c>
      <c r="N16" s="317">
        <v>60</v>
      </c>
      <c r="O16" s="317" t="s">
        <v>254</v>
      </c>
      <c r="P16" s="317">
        <v>60</v>
      </c>
      <c r="Q16" s="157"/>
      <c r="R16" s="157"/>
      <c r="S16" s="158"/>
    </row>
    <row r="17" spans="2:19" ht="20.100000000000001" customHeight="1">
      <c r="B17" s="563"/>
      <c r="C17" s="316" t="s">
        <v>284</v>
      </c>
      <c r="D17" s="225">
        <v>300</v>
      </c>
      <c r="E17" s="317">
        <v>30</v>
      </c>
      <c r="F17" s="317" t="s">
        <v>254</v>
      </c>
      <c r="G17" s="317" t="s">
        <v>254</v>
      </c>
      <c r="H17" s="317" t="s">
        <v>254</v>
      </c>
      <c r="I17" s="317" t="s">
        <v>254</v>
      </c>
      <c r="J17" s="317">
        <v>30</v>
      </c>
      <c r="K17" s="317" t="s">
        <v>254</v>
      </c>
      <c r="L17" s="317" t="s">
        <v>254</v>
      </c>
      <c r="M17" s="317">
        <v>80</v>
      </c>
      <c r="N17" s="317">
        <v>80</v>
      </c>
      <c r="O17" s="317">
        <v>80</v>
      </c>
      <c r="P17" s="317" t="s">
        <v>254</v>
      </c>
      <c r="Q17" s="157"/>
      <c r="R17" s="157"/>
      <c r="S17" s="158"/>
    </row>
    <row r="18" spans="2:19" ht="20.100000000000001" customHeight="1">
      <c r="B18" s="563"/>
      <c r="C18" s="316" t="s">
        <v>34</v>
      </c>
      <c r="D18" s="225">
        <v>600</v>
      </c>
      <c r="E18" s="317">
        <v>100</v>
      </c>
      <c r="F18" s="317">
        <v>100</v>
      </c>
      <c r="G18" s="317" t="s">
        <v>254</v>
      </c>
      <c r="H18" s="317">
        <v>100</v>
      </c>
      <c r="I18" s="317">
        <v>100</v>
      </c>
      <c r="J18" s="317" t="s">
        <v>254</v>
      </c>
      <c r="K18" s="317">
        <v>100</v>
      </c>
      <c r="L18" s="317" t="s">
        <v>254</v>
      </c>
      <c r="M18" s="317" t="s">
        <v>254</v>
      </c>
      <c r="N18" s="317">
        <v>50</v>
      </c>
      <c r="O18" s="317" t="s">
        <v>254</v>
      </c>
      <c r="P18" s="317">
        <v>50</v>
      </c>
      <c r="Q18" s="157"/>
      <c r="R18" s="157"/>
      <c r="S18" s="158"/>
    </row>
    <row r="19" spans="2:19" ht="20.100000000000001" customHeight="1">
      <c r="B19" s="563"/>
      <c r="C19" s="316" t="s">
        <v>137</v>
      </c>
      <c r="D19" s="225">
        <v>230</v>
      </c>
      <c r="E19" s="317" t="s">
        <v>254</v>
      </c>
      <c r="F19" s="317" t="s">
        <v>254</v>
      </c>
      <c r="G19" s="317">
        <v>10</v>
      </c>
      <c r="H19" s="317" t="s">
        <v>254</v>
      </c>
      <c r="I19" s="317" t="s">
        <v>254</v>
      </c>
      <c r="J19" s="317">
        <v>60</v>
      </c>
      <c r="K19" s="317">
        <v>10</v>
      </c>
      <c r="L19" s="317">
        <v>70</v>
      </c>
      <c r="M19" s="317" t="s">
        <v>254</v>
      </c>
      <c r="N19" s="317">
        <v>30</v>
      </c>
      <c r="O19" s="317">
        <v>50</v>
      </c>
      <c r="P19" s="317" t="s">
        <v>254</v>
      </c>
      <c r="Q19" s="157"/>
      <c r="R19" s="157"/>
      <c r="S19" s="158"/>
    </row>
    <row r="20" spans="2:19" ht="20.100000000000001" customHeight="1">
      <c r="B20" s="563"/>
      <c r="C20" s="316" t="s">
        <v>35</v>
      </c>
      <c r="D20" s="225">
        <v>600</v>
      </c>
      <c r="E20" s="317">
        <v>50</v>
      </c>
      <c r="F20" s="317">
        <v>100</v>
      </c>
      <c r="G20" s="317">
        <v>50</v>
      </c>
      <c r="H20" s="317">
        <v>50</v>
      </c>
      <c r="I20" s="317">
        <v>50</v>
      </c>
      <c r="J20" s="317"/>
      <c r="K20" s="317">
        <v>50</v>
      </c>
      <c r="L20" s="317">
        <v>50</v>
      </c>
      <c r="M20" s="317">
        <v>50</v>
      </c>
      <c r="N20" s="317">
        <v>50</v>
      </c>
      <c r="O20" s="317">
        <v>50</v>
      </c>
      <c r="P20" s="317">
        <v>50</v>
      </c>
      <c r="Q20" s="157"/>
      <c r="R20" s="157"/>
      <c r="S20" s="158"/>
    </row>
    <row r="21" spans="2:19" ht="20.100000000000001" customHeight="1">
      <c r="B21" s="563"/>
      <c r="C21" s="316" t="s">
        <v>285</v>
      </c>
      <c r="D21" s="225">
        <v>800</v>
      </c>
      <c r="E21" s="317">
        <v>100</v>
      </c>
      <c r="F21" s="317">
        <v>100</v>
      </c>
      <c r="G21" s="317" t="s">
        <v>254</v>
      </c>
      <c r="H21" s="317" t="s">
        <v>254</v>
      </c>
      <c r="I21" s="317">
        <v>100</v>
      </c>
      <c r="J21" s="317">
        <v>100</v>
      </c>
      <c r="K21" s="317">
        <v>100</v>
      </c>
      <c r="L21" s="317">
        <v>100</v>
      </c>
      <c r="M21" s="317" t="s">
        <v>254</v>
      </c>
      <c r="N21" s="317">
        <v>100</v>
      </c>
      <c r="O21" s="317">
        <v>100</v>
      </c>
      <c r="P21" s="317" t="s">
        <v>254</v>
      </c>
      <c r="Q21" s="157"/>
      <c r="R21" s="157"/>
      <c r="S21" s="158"/>
    </row>
    <row r="22" spans="2:19" ht="20.100000000000001" customHeight="1">
      <c r="B22" s="563"/>
      <c r="C22" s="316" t="s">
        <v>37</v>
      </c>
      <c r="D22" s="225">
        <v>800</v>
      </c>
      <c r="E22" s="317">
        <v>100</v>
      </c>
      <c r="F22" s="317">
        <v>100</v>
      </c>
      <c r="G22" s="317" t="s">
        <v>254</v>
      </c>
      <c r="H22" s="317">
        <v>100</v>
      </c>
      <c r="I22" s="317">
        <v>100</v>
      </c>
      <c r="J22" s="317" t="s">
        <v>254</v>
      </c>
      <c r="K22" s="317">
        <v>100</v>
      </c>
      <c r="L22" s="317" t="s">
        <v>254</v>
      </c>
      <c r="M22" s="317">
        <v>100</v>
      </c>
      <c r="N22" s="317">
        <v>100</v>
      </c>
      <c r="O22" s="317">
        <v>100</v>
      </c>
      <c r="P22" s="317" t="s">
        <v>254</v>
      </c>
      <c r="Q22" s="157"/>
      <c r="R22" s="157"/>
      <c r="S22" s="158"/>
    </row>
    <row r="23" spans="2:19" ht="20.100000000000001" customHeight="1">
      <c r="B23" s="563"/>
      <c r="C23" s="316" t="s">
        <v>131</v>
      </c>
      <c r="D23" s="225">
        <v>100</v>
      </c>
      <c r="E23" s="317" t="s">
        <v>254</v>
      </c>
      <c r="F23" s="317">
        <v>10</v>
      </c>
      <c r="G23" s="317" t="s">
        <v>254</v>
      </c>
      <c r="H23" s="317" t="s">
        <v>254</v>
      </c>
      <c r="I23" s="317" t="s">
        <v>254</v>
      </c>
      <c r="J23" s="317">
        <v>40</v>
      </c>
      <c r="K23" s="317">
        <v>10</v>
      </c>
      <c r="L23" s="317" t="s">
        <v>254</v>
      </c>
      <c r="M23" s="317" t="s">
        <v>254</v>
      </c>
      <c r="N23" s="317">
        <v>40</v>
      </c>
      <c r="O23" s="317" t="s">
        <v>254</v>
      </c>
      <c r="P23" s="317" t="s">
        <v>254</v>
      </c>
      <c r="Q23" s="157"/>
      <c r="R23" s="157"/>
      <c r="S23" s="158"/>
    </row>
    <row r="24" spans="2:19" ht="20.100000000000001" customHeight="1">
      <c r="B24" s="563"/>
      <c r="C24" s="316" t="s">
        <v>77</v>
      </c>
      <c r="D24" s="225">
        <v>100</v>
      </c>
      <c r="E24" s="317" t="s">
        <v>254</v>
      </c>
      <c r="F24" s="317" t="s">
        <v>254</v>
      </c>
      <c r="G24" s="317">
        <v>10</v>
      </c>
      <c r="H24" s="317" t="s">
        <v>254</v>
      </c>
      <c r="I24" s="317" t="s">
        <v>254</v>
      </c>
      <c r="J24" s="317">
        <v>30</v>
      </c>
      <c r="K24" s="317" t="s">
        <v>254</v>
      </c>
      <c r="L24" s="317" t="s">
        <v>254</v>
      </c>
      <c r="M24" s="317">
        <v>30</v>
      </c>
      <c r="N24" s="317" t="s">
        <v>254</v>
      </c>
      <c r="O24" s="317">
        <v>30</v>
      </c>
      <c r="P24" s="317" t="s">
        <v>254</v>
      </c>
      <c r="Q24" s="157"/>
      <c r="R24" s="157"/>
      <c r="S24" s="158"/>
    </row>
    <row r="25" spans="2:19" ht="20.100000000000001" customHeight="1">
      <c r="B25" s="563"/>
      <c r="C25" s="316" t="s">
        <v>40</v>
      </c>
      <c r="D25" s="225">
        <v>500</v>
      </c>
      <c r="E25" s="317">
        <v>100</v>
      </c>
      <c r="F25" s="317" t="s">
        <v>254</v>
      </c>
      <c r="G25" s="317">
        <v>100</v>
      </c>
      <c r="H25" s="317" t="s">
        <v>254</v>
      </c>
      <c r="I25" s="317">
        <v>100</v>
      </c>
      <c r="J25" s="317" t="s">
        <v>254</v>
      </c>
      <c r="K25" s="317">
        <v>100</v>
      </c>
      <c r="L25" s="317" t="s">
        <v>254</v>
      </c>
      <c r="M25" s="317" t="s">
        <v>254</v>
      </c>
      <c r="N25" s="317" t="s">
        <v>254</v>
      </c>
      <c r="O25" s="317">
        <v>100</v>
      </c>
      <c r="P25" s="317" t="s">
        <v>254</v>
      </c>
      <c r="Q25" s="157"/>
      <c r="R25" s="157"/>
      <c r="S25" s="158"/>
    </row>
    <row r="26" spans="2:19" ht="20.100000000000001" customHeight="1">
      <c r="B26" s="563"/>
      <c r="C26" s="316" t="s">
        <v>78</v>
      </c>
      <c r="D26" s="225">
        <v>200</v>
      </c>
      <c r="E26" s="317" t="s">
        <v>254</v>
      </c>
      <c r="F26" s="317">
        <v>50</v>
      </c>
      <c r="G26" s="317" t="s">
        <v>254</v>
      </c>
      <c r="H26" s="317" t="s">
        <v>254</v>
      </c>
      <c r="I26" s="317" t="s">
        <v>254</v>
      </c>
      <c r="J26" s="317">
        <v>60</v>
      </c>
      <c r="K26" s="317" t="s">
        <v>254</v>
      </c>
      <c r="L26" s="317" t="s">
        <v>254</v>
      </c>
      <c r="M26" s="317">
        <v>30</v>
      </c>
      <c r="N26" s="317" t="s">
        <v>254</v>
      </c>
      <c r="O26" s="317" t="s">
        <v>254</v>
      </c>
      <c r="P26" s="317">
        <v>60</v>
      </c>
      <c r="Q26" s="157"/>
      <c r="R26" s="157"/>
      <c r="S26" s="158"/>
    </row>
    <row r="27" spans="2:19" ht="20.100000000000001" customHeight="1">
      <c r="B27" s="563"/>
      <c r="C27" s="316" t="s">
        <v>42</v>
      </c>
      <c r="D27" s="225">
        <v>300</v>
      </c>
      <c r="E27" s="317">
        <v>50</v>
      </c>
      <c r="F27" s="317" t="s">
        <v>254</v>
      </c>
      <c r="G27" s="317">
        <v>50</v>
      </c>
      <c r="H27" s="317">
        <v>50</v>
      </c>
      <c r="I27" s="317" t="s">
        <v>254</v>
      </c>
      <c r="J27" s="317">
        <v>50</v>
      </c>
      <c r="K27" s="317" t="s">
        <v>254</v>
      </c>
      <c r="L27" s="317" t="s">
        <v>254</v>
      </c>
      <c r="M27" s="317">
        <v>50</v>
      </c>
      <c r="N27" s="317" t="s">
        <v>254</v>
      </c>
      <c r="O27" s="317">
        <v>50</v>
      </c>
      <c r="P27" s="317" t="s">
        <v>254</v>
      </c>
      <c r="Q27" s="157"/>
      <c r="R27" s="157"/>
      <c r="S27" s="158"/>
    </row>
    <row r="28" spans="2:19" ht="20.100000000000001" customHeight="1">
      <c r="B28" s="563"/>
      <c r="C28" s="316" t="s">
        <v>43</v>
      </c>
      <c r="D28" s="225">
        <v>150</v>
      </c>
      <c r="E28" s="317" t="s">
        <v>254</v>
      </c>
      <c r="F28" s="317" t="s">
        <v>254</v>
      </c>
      <c r="G28" s="317">
        <v>50</v>
      </c>
      <c r="H28" s="317">
        <v>50</v>
      </c>
      <c r="I28" s="317" t="s">
        <v>254</v>
      </c>
      <c r="J28" s="317" t="s">
        <v>254</v>
      </c>
      <c r="K28" s="317" t="s">
        <v>254</v>
      </c>
      <c r="L28" s="317" t="s">
        <v>254</v>
      </c>
      <c r="M28" s="317">
        <v>20</v>
      </c>
      <c r="N28" s="317" t="s">
        <v>254</v>
      </c>
      <c r="O28" s="317">
        <v>30</v>
      </c>
      <c r="P28" s="317" t="s">
        <v>254</v>
      </c>
      <c r="Q28" s="157"/>
      <c r="R28" s="157"/>
      <c r="S28" s="158"/>
    </row>
    <row r="29" spans="2:19" ht="20.100000000000001" customHeight="1">
      <c r="B29" s="563"/>
      <c r="C29" s="316" t="s">
        <v>44</v>
      </c>
      <c r="D29" s="225">
        <v>700</v>
      </c>
      <c r="E29" s="317">
        <v>50</v>
      </c>
      <c r="F29" s="317">
        <v>50</v>
      </c>
      <c r="G29" s="317">
        <v>60</v>
      </c>
      <c r="H29" s="317">
        <v>60</v>
      </c>
      <c r="I29" s="317">
        <v>60</v>
      </c>
      <c r="J29" s="317">
        <v>60</v>
      </c>
      <c r="K29" s="317">
        <v>60</v>
      </c>
      <c r="L29" s="317">
        <v>60</v>
      </c>
      <c r="M29" s="317">
        <v>60</v>
      </c>
      <c r="N29" s="317">
        <v>60</v>
      </c>
      <c r="O29" s="317">
        <v>60</v>
      </c>
      <c r="P29" s="317">
        <v>60</v>
      </c>
      <c r="Q29" s="157"/>
      <c r="R29" s="157"/>
      <c r="S29" s="158"/>
    </row>
    <row r="30" spans="2:19" ht="20.100000000000001" customHeight="1">
      <c r="B30" s="559" t="s">
        <v>127</v>
      </c>
      <c r="C30" s="316" t="s">
        <v>45</v>
      </c>
      <c r="D30" s="225">
        <v>500</v>
      </c>
      <c r="E30" s="317">
        <v>150</v>
      </c>
      <c r="F30" s="317" t="s">
        <v>254</v>
      </c>
      <c r="G30" s="317" t="s">
        <v>254</v>
      </c>
      <c r="H30" s="317" t="s">
        <v>254</v>
      </c>
      <c r="I30" s="317" t="s">
        <v>254</v>
      </c>
      <c r="J30" s="317">
        <v>120</v>
      </c>
      <c r="K30" s="317" t="s">
        <v>254</v>
      </c>
      <c r="L30" s="317">
        <v>80</v>
      </c>
      <c r="M30" s="317" t="s">
        <v>254</v>
      </c>
      <c r="N30" s="317" t="s">
        <v>254</v>
      </c>
      <c r="O30" s="317" t="s">
        <v>254</v>
      </c>
      <c r="P30" s="317">
        <v>150</v>
      </c>
      <c r="Q30" s="157"/>
      <c r="R30" s="157"/>
      <c r="S30" s="158"/>
    </row>
    <row r="31" spans="2:19" ht="20.100000000000001" customHeight="1">
      <c r="B31" s="559"/>
      <c r="C31" s="316" t="s">
        <v>88</v>
      </c>
      <c r="D31" s="225">
        <v>320</v>
      </c>
      <c r="E31" s="317">
        <v>30</v>
      </c>
      <c r="F31" s="317">
        <v>50</v>
      </c>
      <c r="G31" s="317">
        <v>30</v>
      </c>
      <c r="H31" s="317">
        <v>30</v>
      </c>
      <c r="I31" s="317" t="s">
        <v>254</v>
      </c>
      <c r="J31" s="317">
        <v>30</v>
      </c>
      <c r="K31" s="317">
        <v>30</v>
      </c>
      <c r="L31" s="317">
        <v>30</v>
      </c>
      <c r="M31" s="317">
        <v>30</v>
      </c>
      <c r="N31" s="317" t="s">
        <v>254</v>
      </c>
      <c r="O31" s="317">
        <v>30</v>
      </c>
      <c r="P31" s="317">
        <v>30</v>
      </c>
      <c r="Q31" s="157"/>
      <c r="R31" s="157"/>
      <c r="S31" s="158"/>
    </row>
    <row r="32" spans="2:19" ht="20.100000000000001" customHeight="1">
      <c r="B32" s="559"/>
      <c r="C32" s="316" t="s">
        <v>286</v>
      </c>
      <c r="D32" s="225">
        <v>100</v>
      </c>
      <c r="E32" s="317">
        <v>40</v>
      </c>
      <c r="F32" s="317" t="s">
        <v>254</v>
      </c>
      <c r="G32" s="317" t="s">
        <v>254</v>
      </c>
      <c r="H32" s="317">
        <v>10</v>
      </c>
      <c r="I32" s="317" t="s">
        <v>254</v>
      </c>
      <c r="J32" s="317" t="s">
        <v>254</v>
      </c>
      <c r="K32" s="317">
        <v>20</v>
      </c>
      <c r="L32" s="317" t="s">
        <v>254</v>
      </c>
      <c r="M32" s="317" t="s">
        <v>254</v>
      </c>
      <c r="N32" s="317" t="s">
        <v>254</v>
      </c>
      <c r="O32" s="317" t="s">
        <v>254</v>
      </c>
      <c r="P32" s="317">
        <v>30</v>
      </c>
      <c r="Q32" s="157"/>
      <c r="R32" s="157"/>
      <c r="S32" s="158"/>
    </row>
    <row r="33" spans="2:19" ht="20.100000000000001" customHeight="1">
      <c r="B33" s="559"/>
      <c r="C33" s="316" t="s">
        <v>49</v>
      </c>
      <c r="D33" s="225">
        <v>100</v>
      </c>
      <c r="E33" s="317" t="s">
        <v>254</v>
      </c>
      <c r="F33" s="317">
        <v>30</v>
      </c>
      <c r="G33" s="317" t="s">
        <v>254</v>
      </c>
      <c r="H33" s="317" t="s">
        <v>254</v>
      </c>
      <c r="I33" s="317">
        <v>30</v>
      </c>
      <c r="J33" s="317" t="s">
        <v>254</v>
      </c>
      <c r="K33" s="317" t="s">
        <v>254</v>
      </c>
      <c r="L33" s="317">
        <v>20</v>
      </c>
      <c r="M33" s="317" t="s">
        <v>254</v>
      </c>
      <c r="N33" s="317" t="s">
        <v>254</v>
      </c>
      <c r="O33" s="317">
        <v>20</v>
      </c>
      <c r="P33" s="317" t="s">
        <v>254</v>
      </c>
      <c r="Q33" s="157"/>
      <c r="R33" s="157"/>
      <c r="S33" s="158"/>
    </row>
    <row r="34" spans="2:19" ht="20.100000000000001" customHeight="1">
      <c r="B34" s="559"/>
      <c r="C34" s="316" t="s">
        <v>51</v>
      </c>
      <c r="D34" s="225">
        <v>350</v>
      </c>
      <c r="E34" s="317" t="s">
        <v>254</v>
      </c>
      <c r="F34" s="317" t="s">
        <v>254</v>
      </c>
      <c r="G34" s="317">
        <v>50</v>
      </c>
      <c r="H34" s="317" t="s">
        <v>254</v>
      </c>
      <c r="I34" s="317" t="s">
        <v>254</v>
      </c>
      <c r="J34" s="317">
        <v>50</v>
      </c>
      <c r="K34" s="317">
        <v>100</v>
      </c>
      <c r="L34" s="317">
        <v>50</v>
      </c>
      <c r="M34" s="317" t="s">
        <v>254</v>
      </c>
      <c r="N34" s="317">
        <v>100</v>
      </c>
      <c r="O34" s="317" t="s">
        <v>254</v>
      </c>
      <c r="P34" s="317" t="s">
        <v>254</v>
      </c>
      <c r="Q34" s="157"/>
      <c r="R34" s="157"/>
      <c r="S34" s="158"/>
    </row>
    <row r="35" spans="2:19" ht="20.100000000000001" customHeight="1">
      <c r="B35" s="559"/>
      <c r="C35" s="316" t="s">
        <v>52</v>
      </c>
      <c r="D35" s="225">
        <v>150</v>
      </c>
      <c r="E35" s="317" t="s">
        <v>254</v>
      </c>
      <c r="F35" s="317" t="s">
        <v>254</v>
      </c>
      <c r="G35" s="317">
        <v>30</v>
      </c>
      <c r="H35" s="317" t="s">
        <v>254</v>
      </c>
      <c r="I35" s="317">
        <v>30</v>
      </c>
      <c r="J35" s="317"/>
      <c r="K35" s="317">
        <v>50</v>
      </c>
      <c r="L35" s="317" t="s">
        <v>254</v>
      </c>
      <c r="M35" s="317" t="s">
        <v>254</v>
      </c>
      <c r="N35" s="317" t="s">
        <v>254</v>
      </c>
      <c r="O35" s="317">
        <v>40</v>
      </c>
      <c r="P35" s="317" t="s">
        <v>254</v>
      </c>
      <c r="Q35" s="157"/>
      <c r="R35" s="157"/>
      <c r="S35" s="158"/>
    </row>
    <row r="36" spans="2:19" ht="20.100000000000001" customHeight="1">
      <c r="B36" s="559"/>
      <c r="C36" s="316" t="s">
        <v>53</v>
      </c>
      <c r="D36" s="225">
        <v>100</v>
      </c>
      <c r="E36" s="317" t="s">
        <v>254</v>
      </c>
      <c r="F36" s="317" t="s">
        <v>254</v>
      </c>
      <c r="G36" s="317" t="s">
        <v>254</v>
      </c>
      <c r="H36" s="317" t="s">
        <v>254</v>
      </c>
      <c r="I36" s="317" t="s">
        <v>254</v>
      </c>
      <c r="J36" s="317" t="s">
        <v>254</v>
      </c>
      <c r="K36" s="317" t="s">
        <v>254</v>
      </c>
      <c r="L36" s="317" t="s">
        <v>254</v>
      </c>
      <c r="M36" s="317">
        <v>50</v>
      </c>
      <c r="N36" s="317" t="s">
        <v>254</v>
      </c>
      <c r="O36" s="317">
        <v>50</v>
      </c>
      <c r="P36" s="317" t="s">
        <v>254</v>
      </c>
      <c r="Q36" s="157"/>
      <c r="R36" s="157"/>
      <c r="S36" s="158"/>
    </row>
    <row r="37" spans="2:19" ht="20.100000000000001" customHeight="1">
      <c r="B37" s="559"/>
      <c r="C37" s="316" t="s">
        <v>55</v>
      </c>
      <c r="D37" s="225">
        <v>400</v>
      </c>
      <c r="E37" s="317" t="s">
        <v>254</v>
      </c>
      <c r="F37" s="317">
        <v>50</v>
      </c>
      <c r="G37" s="317">
        <v>50</v>
      </c>
      <c r="H37" s="317">
        <v>50</v>
      </c>
      <c r="I37" s="317" t="s">
        <v>254</v>
      </c>
      <c r="J37" s="317">
        <v>50</v>
      </c>
      <c r="K37" s="317">
        <v>50</v>
      </c>
      <c r="L37" s="317">
        <v>50</v>
      </c>
      <c r="M37" s="317"/>
      <c r="N37" s="317" t="s">
        <v>254</v>
      </c>
      <c r="O37" s="317">
        <v>50</v>
      </c>
      <c r="P37" s="317">
        <v>50</v>
      </c>
      <c r="Q37" s="157"/>
      <c r="R37" s="157"/>
      <c r="S37" s="158"/>
    </row>
    <row r="38" spans="2:19" ht="20.100000000000001" customHeight="1">
      <c r="B38" s="559"/>
      <c r="C38" s="316" t="s">
        <v>287</v>
      </c>
      <c r="D38" s="225">
        <v>400</v>
      </c>
      <c r="E38" s="317" t="s">
        <v>254</v>
      </c>
      <c r="F38" s="317">
        <v>50</v>
      </c>
      <c r="G38" s="317" t="s">
        <v>254</v>
      </c>
      <c r="H38" s="317" t="s">
        <v>254</v>
      </c>
      <c r="I38" s="317" t="s">
        <v>254</v>
      </c>
      <c r="J38" s="317">
        <v>50</v>
      </c>
      <c r="K38" s="317"/>
      <c r="L38" s="317"/>
      <c r="M38" s="317"/>
      <c r="N38" s="317">
        <v>100</v>
      </c>
      <c r="O38" s="317">
        <v>100</v>
      </c>
      <c r="P38" s="317">
        <v>100</v>
      </c>
      <c r="Q38" s="157"/>
      <c r="R38" s="157"/>
      <c r="S38" s="158"/>
    </row>
    <row r="39" spans="2:19" ht="20.100000000000001" customHeight="1">
      <c r="B39" s="559"/>
      <c r="C39" s="316" t="s">
        <v>58</v>
      </c>
      <c r="D39" s="225">
        <v>100</v>
      </c>
      <c r="E39" s="317" t="s">
        <v>254</v>
      </c>
      <c r="F39" s="317" t="s">
        <v>254</v>
      </c>
      <c r="G39" s="317" t="s">
        <v>254</v>
      </c>
      <c r="H39" s="317" t="s">
        <v>254</v>
      </c>
      <c r="I39" s="317" t="s">
        <v>254</v>
      </c>
      <c r="J39" s="317" t="s">
        <v>254</v>
      </c>
      <c r="K39" s="317" t="s">
        <v>254</v>
      </c>
      <c r="L39" s="317" t="s">
        <v>254</v>
      </c>
      <c r="M39" s="317" t="s">
        <v>254</v>
      </c>
      <c r="N39" s="317" t="s">
        <v>254</v>
      </c>
      <c r="O39" s="317" t="s">
        <v>254</v>
      </c>
      <c r="P39" s="317">
        <v>100</v>
      </c>
      <c r="Q39" s="157"/>
      <c r="R39" s="157"/>
      <c r="S39" s="158"/>
    </row>
    <row r="40" spans="2:19" ht="20.100000000000001" customHeight="1">
      <c r="B40" s="559"/>
      <c r="C40" s="316" t="s">
        <v>59</v>
      </c>
      <c r="D40" s="225">
        <v>350</v>
      </c>
      <c r="E40" s="317" t="s">
        <v>254</v>
      </c>
      <c r="F40" s="317"/>
      <c r="G40" s="317">
        <v>100</v>
      </c>
      <c r="H40" s="317">
        <v>150</v>
      </c>
      <c r="I40" s="317" t="s">
        <v>254</v>
      </c>
      <c r="J40" s="317" t="s">
        <v>254</v>
      </c>
      <c r="K40" s="317" t="s">
        <v>254</v>
      </c>
      <c r="L40" s="317" t="s">
        <v>254</v>
      </c>
      <c r="M40" s="317">
        <v>50</v>
      </c>
      <c r="N40" s="317" t="s">
        <v>254</v>
      </c>
      <c r="O40" s="317" t="s">
        <v>254</v>
      </c>
      <c r="P40" s="317">
        <v>50</v>
      </c>
      <c r="Q40" s="157"/>
      <c r="R40" s="157"/>
      <c r="S40" s="158"/>
    </row>
    <row r="41" spans="2:19" ht="20.100000000000001" customHeight="1">
      <c r="B41" s="559"/>
      <c r="C41" s="316" t="s">
        <v>288</v>
      </c>
      <c r="D41" s="225">
        <v>300</v>
      </c>
      <c r="E41" s="317">
        <v>50</v>
      </c>
      <c r="F41" s="317">
        <v>50</v>
      </c>
      <c r="G41" s="317" t="s">
        <v>254</v>
      </c>
      <c r="H41" s="317">
        <v>50</v>
      </c>
      <c r="I41" s="317">
        <v>50</v>
      </c>
      <c r="J41" s="317" t="s">
        <v>254</v>
      </c>
      <c r="K41" s="317" t="s">
        <v>254</v>
      </c>
      <c r="L41" s="317">
        <v>50</v>
      </c>
      <c r="M41" s="317" t="s">
        <v>254</v>
      </c>
      <c r="N41" s="317" t="s">
        <v>254</v>
      </c>
      <c r="O41" s="317">
        <v>50</v>
      </c>
      <c r="P41" s="317" t="s">
        <v>254</v>
      </c>
      <c r="Q41" s="157"/>
      <c r="R41" s="157"/>
      <c r="S41" s="158"/>
    </row>
    <row r="42" spans="2:19" ht="20.100000000000001" customHeight="1">
      <c r="B42" s="559"/>
      <c r="C42" s="316" t="s">
        <v>61</v>
      </c>
      <c r="D42" s="225">
        <v>400</v>
      </c>
      <c r="E42" s="317" t="s">
        <v>254</v>
      </c>
      <c r="F42" s="317" t="s">
        <v>254</v>
      </c>
      <c r="G42" s="317">
        <v>100</v>
      </c>
      <c r="H42" s="317" t="s">
        <v>254</v>
      </c>
      <c r="I42" s="317">
        <v>100</v>
      </c>
      <c r="J42" s="317" t="s">
        <v>254</v>
      </c>
      <c r="K42" s="317" t="s">
        <v>254</v>
      </c>
      <c r="L42" s="317">
        <v>100</v>
      </c>
      <c r="M42" s="317" t="s">
        <v>254</v>
      </c>
      <c r="N42" s="317" t="s">
        <v>254</v>
      </c>
      <c r="O42" s="317">
        <v>100</v>
      </c>
      <c r="P42" s="317" t="s">
        <v>254</v>
      </c>
      <c r="Q42" s="157"/>
      <c r="R42" s="157"/>
      <c r="S42" s="158"/>
    </row>
    <row r="43" spans="2:19" ht="20.100000000000001" customHeight="1">
      <c r="B43" s="558" t="s">
        <v>128</v>
      </c>
      <c r="C43" s="558"/>
      <c r="D43" s="225">
        <f>SUM(D6:D42)</f>
        <v>13750</v>
      </c>
      <c r="E43" s="318">
        <v>1290</v>
      </c>
      <c r="F43" s="318">
        <v>990</v>
      </c>
      <c r="G43" s="318">
        <v>1250</v>
      </c>
      <c r="H43" s="318">
        <v>1260</v>
      </c>
      <c r="I43" s="318">
        <v>1090</v>
      </c>
      <c r="J43" s="318">
        <v>1110</v>
      </c>
      <c r="K43" s="318">
        <v>1020</v>
      </c>
      <c r="L43" s="318">
        <v>1060</v>
      </c>
      <c r="M43" s="318">
        <v>1010</v>
      </c>
      <c r="N43" s="318">
        <v>1210</v>
      </c>
      <c r="O43" s="318">
        <v>1230</v>
      </c>
      <c r="P43" s="318">
        <v>1230</v>
      </c>
      <c r="Q43" s="157"/>
      <c r="R43" s="157"/>
    </row>
    <row r="44" spans="2:19" ht="20.100000000000001" customHeight="1">
      <c r="B44" s="558" t="s">
        <v>129</v>
      </c>
      <c r="C44" s="558"/>
      <c r="D44" s="224">
        <v>37</v>
      </c>
      <c r="E44" s="225">
        <v>18</v>
      </c>
      <c r="F44" s="225">
        <v>16</v>
      </c>
      <c r="G44" s="225">
        <v>19</v>
      </c>
      <c r="H44" s="225">
        <v>18</v>
      </c>
      <c r="I44" s="225">
        <v>15</v>
      </c>
      <c r="J44" s="225">
        <v>19</v>
      </c>
      <c r="K44" s="225">
        <v>17</v>
      </c>
      <c r="L44" s="225">
        <v>16</v>
      </c>
      <c r="M44" s="225">
        <v>17</v>
      </c>
      <c r="N44" s="225">
        <v>17</v>
      </c>
      <c r="O44" s="225">
        <v>20</v>
      </c>
      <c r="P44" s="225">
        <v>17</v>
      </c>
    </row>
    <row r="45" spans="2:19" ht="20.100000000000001" customHeight="1">
      <c r="B45" s="159"/>
      <c r="C45" s="159" t="s">
        <v>306</v>
      </c>
      <c r="E45" s="159"/>
    </row>
    <row r="46" spans="2:19" ht="20.100000000000001" customHeight="1">
      <c r="B46" s="159"/>
    </row>
    <row r="47" spans="2:19" ht="20.100000000000001" customHeight="1">
      <c r="C47" s="139" t="s">
        <v>291</v>
      </c>
    </row>
    <row r="48" spans="2:19" ht="20.100000000000001" customHeight="1">
      <c r="C48" s="139" t="s">
        <v>295</v>
      </c>
      <c r="H48" s="139" t="s">
        <v>296</v>
      </c>
    </row>
    <row r="49" spans="2:9" ht="20.100000000000001" customHeight="1">
      <c r="C49" s="553" t="s">
        <v>294</v>
      </c>
      <c r="D49" s="554"/>
      <c r="E49" s="554"/>
      <c r="F49" s="554"/>
      <c r="G49" s="554"/>
      <c r="H49" s="555"/>
    </row>
    <row r="50" spans="2:9" ht="20.100000000000001" customHeight="1">
      <c r="C50" s="320" t="s">
        <v>297</v>
      </c>
      <c r="D50" s="320" t="s">
        <v>298</v>
      </c>
      <c r="E50" s="320" t="s">
        <v>297</v>
      </c>
      <c r="F50" s="320" t="s">
        <v>298</v>
      </c>
      <c r="G50" s="320" t="s">
        <v>299</v>
      </c>
      <c r="H50" s="320" t="s">
        <v>298</v>
      </c>
    </row>
    <row r="51" spans="2:9" ht="20.100000000000001" customHeight="1">
      <c r="C51" s="320" t="s">
        <v>292</v>
      </c>
      <c r="D51" s="321">
        <v>15</v>
      </c>
      <c r="E51" s="320" t="s">
        <v>211</v>
      </c>
      <c r="F51" s="321">
        <v>3</v>
      </c>
      <c r="G51" s="320" t="s">
        <v>220</v>
      </c>
      <c r="H51" s="321">
        <v>20</v>
      </c>
      <c r="I51" s="319"/>
    </row>
    <row r="52" spans="2:9" ht="20.100000000000001" customHeight="1">
      <c r="C52" s="320" t="s">
        <v>206</v>
      </c>
      <c r="D52" s="321">
        <v>26</v>
      </c>
      <c r="E52" s="320" t="s">
        <v>215</v>
      </c>
      <c r="F52" s="321">
        <v>100</v>
      </c>
      <c r="G52" s="320" t="s">
        <v>228</v>
      </c>
      <c r="H52" s="321">
        <v>9</v>
      </c>
      <c r="I52" s="319"/>
    </row>
    <row r="53" spans="2:9" ht="20.100000000000001" customHeight="1">
      <c r="C53" s="320" t="s">
        <v>209</v>
      </c>
      <c r="D53" s="321">
        <v>100</v>
      </c>
      <c r="E53" s="320" t="s">
        <v>293</v>
      </c>
      <c r="F53" s="321">
        <v>60</v>
      </c>
      <c r="G53" s="320" t="s">
        <v>239</v>
      </c>
      <c r="H53" s="321">
        <v>10</v>
      </c>
      <c r="I53" s="319"/>
    </row>
    <row r="54" spans="2:9" ht="20.100000000000001" customHeight="1">
      <c r="C54" s="322"/>
      <c r="D54" s="322"/>
      <c r="E54" s="322"/>
      <c r="F54" s="556" t="s">
        <v>300</v>
      </c>
      <c r="G54" s="557"/>
      <c r="H54" s="321">
        <v>343</v>
      </c>
      <c r="I54" s="319"/>
    </row>
    <row r="55" spans="2:9" ht="20.100000000000001" customHeight="1">
      <c r="B55" s="319"/>
      <c r="C55" s="319"/>
      <c r="D55" s="319"/>
      <c r="E55" s="319"/>
      <c r="F55" s="319"/>
      <c r="G55" s="319"/>
      <c r="H55" s="319"/>
      <c r="I55" s="319"/>
    </row>
    <row r="56" spans="2:9" ht="20.100000000000001" customHeight="1">
      <c r="B56" s="319"/>
      <c r="C56" s="319"/>
      <c r="D56" s="319"/>
      <c r="E56" s="319"/>
      <c r="F56" s="319"/>
      <c r="G56" s="319"/>
      <c r="H56" s="319"/>
      <c r="I56" s="319"/>
    </row>
    <row r="57" spans="2:9" ht="20.100000000000001" customHeight="1"/>
    <row r="58" spans="2:9" ht="20.100000000000001" customHeight="1"/>
    <row r="59" spans="2:9" ht="20.100000000000001" customHeight="1"/>
    <row r="60" spans="2:9" ht="20.100000000000001" customHeight="1"/>
    <row r="61" spans="2:9" ht="20.100000000000001" customHeight="1"/>
    <row r="62" spans="2:9" ht="20.100000000000001" customHeight="1"/>
    <row r="63" spans="2:9" ht="20.100000000000001" customHeight="1"/>
    <row r="64" spans="2:9"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sheetData>
  <autoFilter ref="E5:P46" xr:uid="{00000000-0009-0000-0000-00000C000000}"/>
  <customSheetViews>
    <customSheetView guid="{9CD6CDFB-0526-4987-BB9B-F12261C08409}" showPageBreaks="1" showGridLines="0" showAutoFilter="1" view="pageBreakPreview">
      <pane xSplit="4" ySplit="4" topLeftCell="E32" activePane="bottomRight" state="frozen"/>
      <selection pane="bottomRight" activeCell="A13" sqref="A13"/>
      <pageMargins left="0.59055118110236227" right="0.59055118110236227" top="0.86614173228346458" bottom="0.31496062992125984" header="0.51181102362204722" footer="0.51181102362204722"/>
      <printOptions horizontalCentered="1"/>
      <pageSetup paperSize="9" scale="65" orientation="landscape" horizontalDpi="4294967292" r:id="rId1"/>
      <headerFooter alignWithMargins="0"/>
      <autoFilter ref="B1:M1" xr:uid="{C4C1A79E-2878-41F5-B940-E6BE73C66B96}"/>
    </customSheetView>
    <customSheetView guid="{47FE580C-1B40-484B-A27C-9C582BD9B048}" showPageBreaks="1" showGridLines="0" printArea="1" showAutoFilter="1" view="pageBreakPreview">
      <pane xSplit="4" ySplit="4" topLeftCell="E5" activePane="bottomRight" state="frozen"/>
      <selection pane="bottomRight" activeCell="A13" sqref="A13"/>
      <pageMargins left="0.59055118110236227" right="0.59055118110236227" top="0.86614173228346458" bottom="0.31496062992125984" header="0.51181102362204722" footer="0.51181102362204722"/>
      <printOptions horizontalCentered="1"/>
      <pageSetup paperSize="9" scale="65" orientation="landscape" horizontalDpi="4294967292" r:id="rId2"/>
      <headerFooter alignWithMargins="0"/>
      <autoFilter ref="B1:M1" xr:uid="{4B50DBA6-C65A-41ED-A506-DA0AA6547CBE}"/>
    </customSheetView>
    <customSheetView guid="{B07D689D-A88D-4FD6-A5A1-1BAAB5F2B100}" showPageBreaks="1" showGridLines="0" printArea="1" showAutoFilter="1" view="pageBreakPreview">
      <pane xSplit="4" ySplit="4" topLeftCell="E23" activePane="bottomRight" state="frozen"/>
      <selection pane="bottomRight" activeCell="G40" sqref="G40"/>
      <pageMargins left="0.59055118110236227" right="0.59055118110236227" top="0.86614173228346458" bottom="0.31496062992125984" header="0.51181102362204722" footer="0.51181102362204722"/>
      <printOptions horizontalCentered="1"/>
      <pageSetup paperSize="9" scale="65" orientation="landscape" r:id="rId3"/>
      <headerFooter alignWithMargins="0"/>
      <autoFilter ref="B1:M1" xr:uid="{6D31065B-6FB2-4B2D-BC91-76050D4F95F6}"/>
    </customSheetView>
  </customSheetViews>
  <mergeCells count="9">
    <mergeCell ref="C49:H49"/>
    <mergeCell ref="F54:G54"/>
    <mergeCell ref="B44:C44"/>
    <mergeCell ref="B30:B42"/>
    <mergeCell ref="E4:P4"/>
    <mergeCell ref="D4:D5"/>
    <mergeCell ref="B6:B29"/>
    <mergeCell ref="B43:C43"/>
    <mergeCell ref="B4:C5"/>
  </mergeCells>
  <phoneticPr fontId="14"/>
  <printOptions horizontalCentered="1"/>
  <pageMargins left="0.19685039370078741" right="0.19685039370078741" top="0.39370078740157483" bottom="0.39370078740157483" header="0.51181102362204722" footer="0.51181102362204722"/>
  <pageSetup paperSize="9" scale="65" fitToHeight="0" orientation="landscape" horizontalDpi="4294967292" r:id="rId4"/>
  <headerFooter alignWithMargins="0"/>
  <rowBreaks count="1" manualBreakCount="1">
    <brk id="46"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4:H47"/>
  <sheetViews>
    <sheetView showGridLines="0" view="pageBreakPreview" zoomScaleNormal="100" zoomScaleSheetLayoutView="100" workbookViewId="0">
      <selection activeCell="G38" sqref="G38"/>
    </sheetView>
  </sheetViews>
  <sheetFormatPr defaultRowHeight="14.25"/>
  <cols>
    <col min="1" max="1" width="3.5" style="254" customWidth="1"/>
    <col min="2" max="2" width="15.625" style="254" customWidth="1"/>
    <col min="3" max="3" width="20.625" style="254" customWidth="1"/>
    <col min="4" max="5" width="15.625" style="254" customWidth="1"/>
    <col min="6" max="6" width="30.625" style="254" customWidth="1"/>
    <col min="7" max="7" width="7.5" style="254" bestFit="1" customWidth="1"/>
    <col min="8" max="8" width="3.375" style="254" customWidth="1"/>
    <col min="9" max="16384" width="9" style="254"/>
  </cols>
  <sheetData>
    <row r="4" spans="1:8" ht="17.25">
      <c r="A4" s="443" t="s">
        <v>0</v>
      </c>
      <c r="B4" s="443"/>
      <c r="C4" s="443"/>
      <c r="D4" s="443"/>
      <c r="E4" s="443"/>
      <c r="F4" s="443"/>
      <c r="G4" s="443"/>
      <c r="H4" s="443"/>
    </row>
    <row r="6" spans="1:8">
      <c r="A6" s="255"/>
      <c r="B6" s="256"/>
      <c r="C6" s="256"/>
      <c r="D6" s="256"/>
      <c r="E6" s="256"/>
      <c r="F6" s="257"/>
      <c r="G6" s="258"/>
      <c r="H6" s="259"/>
    </row>
    <row r="7" spans="1:8">
      <c r="A7" s="260"/>
      <c r="B7" s="261" t="s">
        <v>258</v>
      </c>
      <c r="C7" s="261"/>
      <c r="D7" s="261"/>
      <c r="E7" s="261"/>
      <c r="F7" s="262" t="s">
        <v>252</v>
      </c>
      <c r="G7" s="279">
        <v>1</v>
      </c>
      <c r="H7" s="263"/>
    </row>
    <row r="8" spans="1:8">
      <c r="A8" s="260"/>
      <c r="B8" s="261"/>
      <c r="C8" s="261"/>
      <c r="D8" s="261"/>
      <c r="E8" s="261"/>
      <c r="F8" s="264"/>
      <c r="G8" s="279"/>
      <c r="H8" s="263"/>
    </row>
    <row r="9" spans="1:8">
      <c r="A9" s="260"/>
      <c r="B9" s="261"/>
      <c r="C9" s="261"/>
      <c r="D9" s="261"/>
      <c r="E9" s="261"/>
      <c r="F9" s="264"/>
      <c r="G9" s="279"/>
      <c r="H9" s="263"/>
    </row>
    <row r="10" spans="1:8">
      <c r="A10" s="260"/>
      <c r="B10" s="261" t="s">
        <v>259</v>
      </c>
      <c r="C10" s="261"/>
      <c r="D10" s="261"/>
      <c r="E10" s="261"/>
      <c r="F10" s="264"/>
      <c r="G10" s="279"/>
      <c r="H10" s="263"/>
    </row>
    <row r="11" spans="1:8">
      <c r="A11" s="260"/>
      <c r="B11" s="265" t="s">
        <v>1</v>
      </c>
      <c r="C11" s="261"/>
      <c r="D11" s="261"/>
      <c r="E11" s="261"/>
      <c r="F11" s="262" t="s">
        <v>252</v>
      </c>
      <c r="G11" s="279">
        <v>7</v>
      </c>
      <c r="H11" s="263"/>
    </row>
    <row r="12" spans="1:8">
      <c r="A12" s="260"/>
      <c r="B12" s="265" t="s">
        <v>2</v>
      </c>
      <c r="C12" s="261"/>
      <c r="D12" s="261"/>
      <c r="E12" s="261"/>
      <c r="F12" s="262" t="s">
        <v>252</v>
      </c>
      <c r="G12" s="279">
        <v>17</v>
      </c>
      <c r="H12" s="263"/>
    </row>
    <row r="13" spans="1:8">
      <c r="A13" s="260"/>
      <c r="B13" s="264"/>
      <c r="C13" s="264"/>
      <c r="D13" s="264"/>
      <c r="E13" s="264"/>
      <c r="F13" s="264"/>
      <c r="G13" s="280"/>
      <c r="H13" s="263"/>
    </row>
    <row r="14" spans="1:8">
      <c r="A14" s="260"/>
      <c r="B14" s="266"/>
      <c r="C14" s="261"/>
      <c r="D14" s="261"/>
      <c r="E14" s="261"/>
      <c r="F14" s="264"/>
      <c r="G14" s="279"/>
      <c r="H14" s="263"/>
    </row>
    <row r="15" spans="1:8" ht="13.5" customHeight="1">
      <c r="A15" s="260"/>
      <c r="B15" s="261" t="s">
        <v>260</v>
      </c>
      <c r="C15" s="261"/>
      <c r="D15" s="261"/>
      <c r="E15" s="261"/>
      <c r="F15" s="264"/>
      <c r="G15" s="279"/>
      <c r="H15" s="263"/>
    </row>
    <row r="16" spans="1:8">
      <c r="A16" s="260"/>
      <c r="B16" s="265" t="s">
        <v>1</v>
      </c>
      <c r="C16" s="261"/>
      <c r="D16" s="261"/>
      <c r="E16" s="261"/>
      <c r="F16" s="262" t="s">
        <v>252</v>
      </c>
      <c r="G16" s="279">
        <v>23</v>
      </c>
      <c r="H16" s="263"/>
    </row>
    <row r="17" spans="1:8">
      <c r="A17" s="260"/>
      <c r="B17" s="265" t="s">
        <v>2</v>
      </c>
      <c r="C17" s="261"/>
      <c r="D17" s="261"/>
      <c r="E17" s="261"/>
      <c r="F17" s="262" t="s">
        <v>252</v>
      </c>
      <c r="G17" s="279">
        <v>27</v>
      </c>
      <c r="H17" s="263"/>
    </row>
    <row r="18" spans="1:8">
      <c r="A18" s="260"/>
      <c r="B18" s="264"/>
      <c r="C18" s="264"/>
      <c r="D18" s="264"/>
      <c r="E18" s="264"/>
      <c r="F18" s="264"/>
      <c r="G18" s="280"/>
      <c r="H18" s="263"/>
    </row>
    <row r="19" spans="1:8">
      <c r="A19" s="260"/>
      <c r="B19" s="264"/>
      <c r="C19" s="264"/>
      <c r="D19" s="264"/>
      <c r="E19" s="264"/>
      <c r="F19" s="264"/>
      <c r="G19" s="280"/>
      <c r="H19" s="263"/>
    </row>
    <row r="20" spans="1:8">
      <c r="A20" s="260"/>
      <c r="B20" s="261" t="s">
        <v>317</v>
      </c>
      <c r="C20" s="261"/>
      <c r="D20" s="261"/>
      <c r="E20" s="261"/>
      <c r="F20" s="267"/>
      <c r="G20" s="280"/>
      <c r="H20" s="263"/>
    </row>
    <row r="21" spans="1:8">
      <c r="A21" s="260"/>
      <c r="B21" s="261"/>
      <c r="C21" s="266" t="s">
        <v>261</v>
      </c>
      <c r="F21" s="267"/>
      <c r="G21" s="280"/>
      <c r="H21" s="263"/>
    </row>
    <row r="22" spans="1:8">
      <c r="A22" s="260"/>
      <c r="B22" s="265" t="s">
        <v>1</v>
      </c>
      <c r="C22" s="261"/>
      <c r="D22" s="261"/>
      <c r="E22" s="261"/>
      <c r="F22" s="262" t="s">
        <v>252</v>
      </c>
      <c r="G22" s="279">
        <v>29</v>
      </c>
      <c r="H22" s="263"/>
    </row>
    <row r="23" spans="1:8">
      <c r="A23" s="260"/>
      <c r="B23" s="265" t="s">
        <v>2</v>
      </c>
      <c r="C23" s="261"/>
      <c r="D23" s="261"/>
      <c r="E23" s="261"/>
      <c r="F23" s="262" t="s">
        <v>252</v>
      </c>
      <c r="G23" s="279">
        <v>37</v>
      </c>
      <c r="H23" s="263"/>
    </row>
    <row r="24" spans="1:8">
      <c r="A24" s="260"/>
      <c r="B24" s="264"/>
      <c r="C24" s="264"/>
      <c r="D24" s="264"/>
      <c r="E24" s="264"/>
      <c r="F24" s="264"/>
      <c r="G24" s="280"/>
      <c r="H24" s="263"/>
    </row>
    <row r="25" spans="1:8">
      <c r="A25" s="260"/>
      <c r="B25" s="264"/>
      <c r="C25" s="264"/>
      <c r="D25" s="264"/>
      <c r="E25" s="264"/>
      <c r="F25" s="264"/>
      <c r="G25" s="280"/>
      <c r="H25" s="263"/>
    </row>
    <row r="26" spans="1:8">
      <c r="A26" s="260"/>
      <c r="B26" s="261" t="s">
        <v>262</v>
      </c>
      <c r="C26" s="261"/>
      <c r="D26" s="261"/>
      <c r="E26" s="261"/>
      <c r="F26" s="262" t="s">
        <v>252</v>
      </c>
      <c r="G26" s="279">
        <v>41</v>
      </c>
      <c r="H26" s="263"/>
    </row>
    <row r="27" spans="1:8">
      <c r="A27" s="260"/>
      <c r="B27" s="264"/>
      <c r="C27" s="266"/>
      <c r="H27" s="263"/>
    </row>
    <row r="28" spans="1:8">
      <c r="A28" s="260"/>
      <c r="B28" s="264"/>
      <c r="C28" s="264"/>
      <c r="D28" s="264"/>
      <c r="E28" s="264"/>
      <c r="F28" s="264"/>
      <c r="G28" s="280"/>
      <c r="H28" s="263"/>
    </row>
    <row r="29" spans="1:8">
      <c r="A29" s="260"/>
      <c r="B29" s="261" t="s">
        <v>263</v>
      </c>
      <c r="C29" s="261"/>
      <c r="D29" s="261"/>
      <c r="E29" s="261"/>
      <c r="F29" s="264"/>
      <c r="G29" s="280"/>
      <c r="H29" s="263"/>
    </row>
    <row r="30" spans="1:8">
      <c r="A30" s="260"/>
      <c r="B30" s="265" t="s">
        <v>1</v>
      </c>
      <c r="C30" s="261"/>
      <c r="D30" s="261"/>
      <c r="E30" s="261"/>
      <c r="F30" s="262" t="s">
        <v>252</v>
      </c>
      <c r="G30" s="279">
        <v>43</v>
      </c>
      <c r="H30" s="263"/>
    </row>
    <row r="31" spans="1:8">
      <c r="A31" s="260"/>
      <c r="B31" s="265" t="s">
        <v>2</v>
      </c>
      <c r="C31" s="261"/>
      <c r="D31" s="261"/>
      <c r="E31" s="261"/>
      <c r="F31" s="262" t="s">
        <v>252</v>
      </c>
      <c r="G31" s="279">
        <v>63</v>
      </c>
      <c r="H31" s="263"/>
    </row>
    <row r="32" spans="1:8">
      <c r="A32" s="260"/>
      <c r="B32" s="264"/>
      <c r="C32" s="264"/>
      <c r="D32" s="264"/>
      <c r="E32" s="264"/>
      <c r="F32" s="264"/>
      <c r="G32" s="280"/>
      <c r="H32" s="263"/>
    </row>
    <row r="33" spans="1:8">
      <c r="A33" s="260"/>
      <c r="B33" s="264"/>
      <c r="C33" s="264"/>
      <c r="D33" s="264"/>
      <c r="E33" s="264"/>
      <c r="F33" s="264"/>
      <c r="G33" s="280"/>
      <c r="H33" s="263"/>
    </row>
    <row r="34" spans="1:8">
      <c r="A34" s="260"/>
      <c r="B34" s="261" t="s">
        <v>3</v>
      </c>
      <c r="C34" s="261"/>
      <c r="D34" s="261"/>
      <c r="E34" s="261"/>
      <c r="F34" s="262" t="s">
        <v>252</v>
      </c>
      <c r="G34" s="279">
        <v>73</v>
      </c>
      <c r="H34" s="263"/>
    </row>
    <row r="35" spans="1:8">
      <c r="A35" s="260"/>
      <c r="B35" s="264"/>
      <c r="C35" s="264"/>
      <c r="D35" s="264"/>
      <c r="E35" s="264"/>
      <c r="F35" s="264"/>
      <c r="G35" s="280"/>
      <c r="H35" s="263"/>
    </row>
    <row r="36" spans="1:8">
      <c r="A36" s="260"/>
      <c r="B36" s="264"/>
      <c r="C36" s="264"/>
      <c r="D36" s="264"/>
      <c r="E36" s="264"/>
      <c r="F36" s="264"/>
      <c r="G36" s="280"/>
      <c r="H36" s="263"/>
    </row>
    <row r="37" spans="1:8">
      <c r="A37" s="260"/>
      <c r="B37" s="261" t="s">
        <v>4</v>
      </c>
      <c r="C37" s="261"/>
      <c r="D37" s="261"/>
      <c r="E37" s="261"/>
      <c r="F37" s="262" t="s">
        <v>252</v>
      </c>
      <c r="G37" s="279">
        <v>76</v>
      </c>
      <c r="H37" s="263"/>
    </row>
    <row r="38" spans="1:8">
      <c r="A38" s="268"/>
      <c r="B38" s="269"/>
      <c r="C38" s="270"/>
      <c r="D38" s="270"/>
      <c r="E38" s="270"/>
      <c r="F38" s="271"/>
      <c r="G38" s="269"/>
      <c r="H38" s="272"/>
    </row>
    <row r="39" spans="1:8">
      <c r="B39" s="273"/>
      <c r="G39" s="274"/>
    </row>
    <row r="41" spans="1:8">
      <c r="G41" s="275"/>
    </row>
    <row r="42" spans="1:8">
      <c r="G42" s="275"/>
    </row>
    <row r="43" spans="1:8">
      <c r="G43" s="275"/>
    </row>
    <row r="46" spans="1:8">
      <c r="B46" s="273"/>
    </row>
    <row r="47" spans="1:8">
      <c r="B47" s="273"/>
      <c r="G47" s="276"/>
    </row>
  </sheetData>
  <customSheetViews>
    <customSheetView guid="{9CD6CDFB-0526-4987-BB9B-F12261C08409}" showPageBreaks="1" showGridLines="0" view="pageBreakPreview">
      <selection activeCell="B32" sqref="B32"/>
      <pageMargins left="0.59055118110236227" right="0.39370078740157483" top="0.98425196850393704" bottom="0.98425196850393704" header="0.51181102362204722" footer="0.51181102362204722"/>
      <printOptions horizontalCentered="1"/>
      <pageSetup paperSize="9" scale="120" orientation="portrait" r:id="rId1"/>
      <headerFooter alignWithMargins="0"/>
    </customSheetView>
    <customSheetView guid="{47FE580C-1B40-484B-A27C-9C582BD9B048}" showPageBreaks="1" showGridLines="0" view="pageBreakPreview" topLeftCell="A4">
      <selection activeCell="B32" sqref="B32"/>
      <pageMargins left="0.59055118110236227" right="0.39370078740157483" top="0.98425196850393704" bottom="0.98425196850393704" header="0.51181102362204722" footer="0.51181102362204722"/>
      <printOptions horizontalCentered="1"/>
      <pageSetup paperSize="9" scale="120" orientation="portrait" r:id="rId2"/>
      <headerFooter alignWithMargins="0"/>
    </customSheetView>
    <customSheetView guid="{B07D689D-A88D-4FD6-A5A1-1BAAB5F2B100}" showPageBreaks="1" showGridLines="0" view="pageBreakPreview">
      <selection activeCell="H14" sqref="H14"/>
      <pageMargins left="0.59055118110236227" right="0.39370078740157483" top="0.98425196850393704" bottom="0.98425196850393704" header="0.51181102362204722" footer="0.51181102362204722"/>
      <printOptions horizontalCentered="1"/>
      <pageSetup paperSize="9" scale="120" orientation="portrait" r:id="rId3"/>
      <headerFooter alignWithMargins="0"/>
    </customSheetView>
  </customSheetViews>
  <mergeCells count="1">
    <mergeCell ref="A4:H4"/>
  </mergeCells>
  <phoneticPr fontId="2"/>
  <printOptions horizontalCentered="1"/>
  <pageMargins left="0.59055118110236227" right="0.19685039370078741" top="0.39370078740157483" bottom="0.39370078740157483" header="0.51181102362204722" footer="0.51181102362204722"/>
  <pageSetup paperSize="9" scale="109" orientation="landscape" r:id="rId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V66"/>
  <sheetViews>
    <sheetView showGridLines="0" view="pageBreakPreview" zoomScale="118" zoomScaleNormal="100" zoomScaleSheetLayoutView="118" workbookViewId="0">
      <pane xSplit="1" ySplit="6" topLeftCell="B64" activePane="bottomRight" state="frozen"/>
      <selection activeCell="N21" sqref="N21"/>
      <selection pane="topRight" activeCell="N21" sqref="N21"/>
      <selection pane="bottomLeft" activeCell="N21" sqref="N21"/>
      <selection pane="bottomRight" activeCell="A2" sqref="A2"/>
    </sheetView>
  </sheetViews>
  <sheetFormatPr defaultRowHeight="14.25"/>
  <cols>
    <col min="1" max="1" width="10.625" style="76" customWidth="1"/>
    <col min="2" max="2" width="11.625" style="76" customWidth="1"/>
    <col min="3" max="3" width="10.75" style="76" customWidth="1"/>
    <col min="4" max="4" width="8.875" style="76" customWidth="1"/>
    <col min="5" max="5" width="10.875" style="76" customWidth="1"/>
    <col min="6" max="6" width="8.875" style="76" customWidth="1"/>
    <col min="7" max="7" width="10.75" style="76" customWidth="1"/>
    <col min="8" max="8" width="8.875" style="76" customWidth="1"/>
    <col min="9" max="9" width="10.75" style="76" customWidth="1"/>
    <col min="10" max="10" width="8.875" style="76" customWidth="1"/>
    <col min="11" max="11" width="10.75" style="76" customWidth="1"/>
    <col min="12" max="12" width="8.875" style="76" customWidth="1"/>
    <col min="13" max="13" width="10.75" style="77" customWidth="1"/>
    <col min="14" max="14" width="8.875" style="76" customWidth="1"/>
    <col min="15" max="15" width="10.75" style="76" customWidth="1"/>
    <col min="16" max="16" width="8.875" style="76" customWidth="1"/>
    <col min="17" max="17" width="10.875" style="76" customWidth="1"/>
    <col min="18" max="18" width="8.875" style="76" customWidth="1"/>
    <col min="19" max="19" width="10.875" style="76" customWidth="1"/>
    <col min="20" max="20" width="8.875" style="76" customWidth="1"/>
    <col min="21" max="16384" width="9" style="76"/>
  </cols>
  <sheetData>
    <row r="1" spans="1:22" ht="9.9499999999999993" customHeight="1"/>
    <row r="2" spans="1:22" ht="29.25" customHeight="1">
      <c r="A2" s="76" t="s">
        <v>265</v>
      </c>
    </row>
    <row r="3" spans="1:22" ht="29.25" customHeight="1">
      <c r="A3" s="78" t="s">
        <v>5</v>
      </c>
      <c r="S3" s="76" t="s">
        <v>6</v>
      </c>
    </row>
    <row r="4" spans="1:22" ht="21" customHeight="1">
      <c r="A4" s="444" t="s">
        <v>7</v>
      </c>
      <c r="B4" s="90" t="s">
        <v>8</v>
      </c>
      <c r="C4" s="91"/>
      <c r="D4" s="91"/>
      <c r="E4" s="91"/>
      <c r="F4" s="91"/>
      <c r="G4" s="91"/>
      <c r="H4" s="91"/>
      <c r="I4" s="91"/>
      <c r="J4" s="91"/>
      <c r="K4" s="91"/>
      <c r="L4" s="91"/>
      <c r="M4" s="81"/>
      <c r="N4" s="91"/>
      <c r="O4" s="92"/>
      <c r="P4" s="92"/>
      <c r="Q4" s="92"/>
      <c r="R4" s="92"/>
      <c r="S4" s="92"/>
      <c r="T4" s="93"/>
    </row>
    <row r="5" spans="1:22" ht="21" customHeight="1">
      <c r="A5" s="445"/>
      <c r="B5" s="94"/>
      <c r="C5" s="95" t="s">
        <v>9</v>
      </c>
      <c r="D5" s="96"/>
      <c r="E5" s="95" t="s">
        <v>10</v>
      </c>
      <c r="F5" s="96"/>
      <c r="G5" s="95" t="s">
        <v>11</v>
      </c>
      <c r="H5" s="97"/>
      <c r="I5" s="95" t="s">
        <v>12</v>
      </c>
      <c r="J5" s="96"/>
      <c r="K5" s="95" t="s">
        <v>13</v>
      </c>
      <c r="L5" s="97"/>
      <c r="M5" s="447" t="s">
        <v>14</v>
      </c>
      <c r="N5" s="448"/>
      <c r="O5" s="90" t="s">
        <v>15</v>
      </c>
      <c r="P5" s="98"/>
      <c r="Q5" s="95" t="s">
        <v>16</v>
      </c>
      <c r="R5" s="97"/>
      <c r="S5" s="95" t="s">
        <v>17</v>
      </c>
      <c r="T5" s="97"/>
    </row>
    <row r="6" spans="1:22" ht="17.25" customHeight="1">
      <c r="A6" s="446"/>
      <c r="B6" s="99"/>
      <c r="C6" s="100"/>
      <c r="D6" s="101" t="s">
        <v>18</v>
      </c>
      <c r="E6" s="102"/>
      <c r="F6" s="101" t="s">
        <v>18</v>
      </c>
      <c r="G6" s="102"/>
      <c r="H6" s="101" t="s">
        <v>18</v>
      </c>
      <c r="I6" s="102"/>
      <c r="J6" s="101" t="s">
        <v>18</v>
      </c>
      <c r="K6" s="102"/>
      <c r="L6" s="101" t="s">
        <v>18</v>
      </c>
      <c r="M6" s="103"/>
      <c r="N6" s="104" t="s">
        <v>18</v>
      </c>
      <c r="O6" s="105"/>
      <c r="P6" s="101" t="s">
        <v>18</v>
      </c>
      <c r="Q6" s="102"/>
      <c r="R6" s="101" t="s">
        <v>18</v>
      </c>
      <c r="S6" s="102"/>
      <c r="T6" s="104" t="s">
        <v>18</v>
      </c>
    </row>
    <row r="7" spans="1:22" ht="29.25" customHeight="1">
      <c r="A7" s="389" t="s">
        <v>292</v>
      </c>
      <c r="B7" s="85">
        <v>2988135</v>
      </c>
      <c r="C7" s="393">
        <v>573267</v>
      </c>
      <c r="D7" s="106">
        <v>19.2</v>
      </c>
      <c r="E7" s="79">
        <v>71039</v>
      </c>
      <c r="F7" s="106">
        <v>2.4</v>
      </c>
      <c r="G7" s="79">
        <v>631000</v>
      </c>
      <c r="H7" s="106">
        <v>21.1</v>
      </c>
      <c r="I7" s="79">
        <v>28105</v>
      </c>
      <c r="J7" s="106">
        <v>0.9</v>
      </c>
      <c r="K7" s="79">
        <v>523371</v>
      </c>
      <c r="L7" s="106">
        <v>17.5</v>
      </c>
      <c r="M7" s="80"/>
      <c r="N7" s="223"/>
      <c r="O7" s="81">
        <v>6734</v>
      </c>
      <c r="P7" s="106">
        <v>0.2</v>
      </c>
      <c r="Q7" s="79">
        <v>331506</v>
      </c>
      <c r="R7" s="106">
        <v>11.1</v>
      </c>
      <c r="S7" s="79">
        <v>823114</v>
      </c>
      <c r="T7" s="106">
        <v>27.5</v>
      </c>
      <c r="V7" s="287">
        <f>D7+F7+H7+J7+L7+N7+P7+R7+T7</f>
        <v>99.9</v>
      </c>
    </row>
    <row r="8" spans="1:22" ht="29.25" customHeight="1">
      <c r="A8" s="390" t="s">
        <v>200</v>
      </c>
      <c r="B8" s="85">
        <v>1153018</v>
      </c>
      <c r="C8" s="83">
        <v>277000</v>
      </c>
      <c r="D8" s="106">
        <v>24</v>
      </c>
      <c r="E8" s="83">
        <v>26451</v>
      </c>
      <c r="F8" s="106">
        <v>2.2999999999999998</v>
      </c>
      <c r="G8" s="83">
        <v>158900</v>
      </c>
      <c r="H8" s="106">
        <v>13.8</v>
      </c>
      <c r="I8" s="83">
        <v>13544</v>
      </c>
      <c r="J8" s="106">
        <v>1.2</v>
      </c>
      <c r="K8" s="83">
        <v>131968</v>
      </c>
      <c r="L8" s="106">
        <v>11.4</v>
      </c>
      <c r="M8" s="84"/>
      <c r="N8" s="106"/>
      <c r="O8" s="85">
        <v>1408</v>
      </c>
      <c r="P8" s="106">
        <v>0.1</v>
      </c>
      <c r="Q8" s="83">
        <v>187908</v>
      </c>
      <c r="R8" s="106">
        <v>16.3</v>
      </c>
      <c r="S8" s="83">
        <v>355839</v>
      </c>
      <c r="T8" s="106">
        <v>30.9</v>
      </c>
      <c r="V8" s="287">
        <f t="shared" ref="V8:V65" si="0">D8+F8+H8+J8+L8+N8+P8+R8+T8</f>
        <v>100</v>
      </c>
    </row>
    <row r="9" spans="1:22" ht="29.25" customHeight="1">
      <c r="A9" s="390" t="s">
        <v>201</v>
      </c>
      <c r="B9" s="85">
        <v>567899</v>
      </c>
      <c r="C9" s="83">
        <v>112264</v>
      </c>
      <c r="D9" s="106">
        <v>19.8</v>
      </c>
      <c r="E9" s="83">
        <v>13850</v>
      </c>
      <c r="F9" s="106">
        <v>2.4</v>
      </c>
      <c r="G9" s="83">
        <v>198642</v>
      </c>
      <c r="H9" s="106">
        <v>35</v>
      </c>
      <c r="I9" s="83">
        <v>6905</v>
      </c>
      <c r="J9" s="106">
        <v>1.2</v>
      </c>
      <c r="K9" s="83">
        <v>66570</v>
      </c>
      <c r="L9" s="106">
        <v>11.7</v>
      </c>
      <c r="M9" s="84"/>
      <c r="N9" s="106"/>
      <c r="O9" s="85">
        <v>828</v>
      </c>
      <c r="P9" s="106">
        <v>0.1</v>
      </c>
      <c r="Q9" s="83">
        <v>80445</v>
      </c>
      <c r="R9" s="106">
        <v>14.2</v>
      </c>
      <c r="S9" s="83">
        <v>88395</v>
      </c>
      <c r="T9" s="106">
        <v>15.6</v>
      </c>
      <c r="V9" s="287">
        <f t="shared" si="0"/>
        <v>100</v>
      </c>
    </row>
    <row r="10" spans="1:22" ht="29.25" customHeight="1">
      <c r="A10" s="390" t="s">
        <v>202</v>
      </c>
      <c r="B10" s="85">
        <v>1182733</v>
      </c>
      <c r="C10" s="83">
        <v>265317</v>
      </c>
      <c r="D10" s="106">
        <v>22.4</v>
      </c>
      <c r="E10" s="83">
        <v>22910</v>
      </c>
      <c r="F10" s="106">
        <v>1.9</v>
      </c>
      <c r="G10" s="83">
        <v>204895</v>
      </c>
      <c r="H10" s="106">
        <v>17.3</v>
      </c>
      <c r="I10" s="83">
        <v>14706</v>
      </c>
      <c r="J10" s="106">
        <v>1.2</v>
      </c>
      <c r="K10" s="83">
        <v>219206</v>
      </c>
      <c r="L10" s="106">
        <v>18.5</v>
      </c>
      <c r="M10" s="84"/>
      <c r="N10" s="106"/>
      <c r="O10" s="85">
        <v>2085</v>
      </c>
      <c r="P10" s="106">
        <v>0.2</v>
      </c>
      <c r="Q10" s="83">
        <v>157380</v>
      </c>
      <c r="R10" s="106">
        <v>13.3</v>
      </c>
      <c r="S10" s="83">
        <v>296234</v>
      </c>
      <c r="T10" s="106">
        <v>25</v>
      </c>
      <c r="V10" s="287">
        <f t="shared" si="0"/>
        <v>99.8</v>
      </c>
    </row>
    <row r="11" spans="1:22" ht="29.25" customHeight="1">
      <c r="A11" s="390" t="s">
        <v>203</v>
      </c>
      <c r="B11" s="85">
        <v>1224326</v>
      </c>
      <c r="C11" s="83">
        <v>408762</v>
      </c>
      <c r="D11" s="106">
        <v>33.4</v>
      </c>
      <c r="E11" s="83">
        <v>35121</v>
      </c>
      <c r="F11" s="106">
        <v>2.9</v>
      </c>
      <c r="G11" s="83">
        <v>186830</v>
      </c>
      <c r="H11" s="106">
        <v>15.3</v>
      </c>
      <c r="I11" s="83">
        <v>17677</v>
      </c>
      <c r="J11" s="106">
        <v>1.4</v>
      </c>
      <c r="K11" s="83">
        <v>176222</v>
      </c>
      <c r="L11" s="106">
        <v>14.4</v>
      </c>
      <c r="M11" s="84"/>
      <c r="N11" s="106"/>
      <c r="O11" s="85">
        <v>1336</v>
      </c>
      <c r="P11" s="106">
        <v>0.1</v>
      </c>
      <c r="Q11" s="83">
        <v>164297</v>
      </c>
      <c r="R11" s="106">
        <v>13.4</v>
      </c>
      <c r="S11" s="83">
        <v>234081</v>
      </c>
      <c r="T11" s="106">
        <v>19.100000000000001</v>
      </c>
      <c r="V11" s="287">
        <f t="shared" si="0"/>
        <v>100</v>
      </c>
    </row>
    <row r="12" spans="1:22" ht="29.25" customHeight="1">
      <c r="A12" s="390" t="s">
        <v>204</v>
      </c>
      <c r="B12" s="85">
        <v>975442</v>
      </c>
      <c r="C12" s="83">
        <v>285441</v>
      </c>
      <c r="D12" s="106">
        <v>29.3</v>
      </c>
      <c r="E12" s="83">
        <v>25597</v>
      </c>
      <c r="F12" s="106">
        <v>2.6</v>
      </c>
      <c r="G12" s="83">
        <v>134600</v>
      </c>
      <c r="H12" s="106">
        <v>13.8</v>
      </c>
      <c r="I12" s="83">
        <v>11316</v>
      </c>
      <c r="J12" s="106">
        <v>1.2</v>
      </c>
      <c r="K12" s="83">
        <v>120442</v>
      </c>
      <c r="L12" s="106">
        <v>12.3</v>
      </c>
      <c r="M12" s="84"/>
      <c r="N12" s="106"/>
      <c r="O12" s="85">
        <v>1527</v>
      </c>
      <c r="P12" s="106">
        <v>0.2</v>
      </c>
      <c r="Q12" s="83">
        <v>122800</v>
      </c>
      <c r="R12" s="106">
        <v>12.6</v>
      </c>
      <c r="S12" s="83">
        <v>273719</v>
      </c>
      <c r="T12" s="106">
        <v>28.1</v>
      </c>
      <c r="V12" s="287">
        <f t="shared" si="0"/>
        <v>100.1</v>
      </c>
    </row>
    <row r="13" spans="1:22" ht="29.25" customHeight="1">
      <c r="A13" s="390" t="s">
        <v>205</v>
      </c>
      <c r="B13" s="85">
        <v>963077</v>
      </c>
      <c r="C13" s="83">
        <v>276390</v>
      </c>
      <c r="D13" s="106">
        <v>28.7</v>
      </c>
      <c r="E13" s="83">
        <v>24000</v>
      </c>
      <c r="F13" s="106">
        <v>2.5</v>
      </c>
      <c r="G13" s="83">
        <v>132300</v>
      </c>
      <c r="H13" s="106">
        <v>13.7</v>
      </c>
      <c r="I13" s="83">
        <v>12195</v>
      </c>
      <c r="J13" s="106">
        <v>1.3</v>
      </c>
      <c r="K13" s="83">
        <v>122537</v>
      </c>
      <c r="L13" s="106">
        <v>12.7</v>
      </c>
      <c r="M13" s="84"/>
      <c r="N13" s="106"/>
      <c r="O13" s="85">
        <v>1719</v>
      </c>
      <c r="P13" s="106">
        <v>0.2</v>
      </c>
      <c r="Q13" s="83">
        <v>112202</v>
      </c>
      <c r="R13" s="106">
        <v>11.7</v>
      </c>
      <c r="S13" s="83">
        <v>281734</v>
      </c>
      <c r="T13" s="106">
        <v>29.3</v>
      </c>
      <c r="V13" s="287">
        <f t="shared" si="0"/>
        <v>100.1</v>
      </c>
    </row>
    <row r="14" spans="1:22" ht="29.25" customHeight="1">
      <c r="A14" s="390" t="s">
        <v>206</v>
      </c>
      <c r="B14" s="85">
        <v>2008754</v>
      </c>
      <c r="C14" s="83">
        <v>920097</v>
      </c>
      <c r="D14" s="106">
        <v>45.8</v>
      </c>
      <c r="E14" s="83">
        <v>87587</v>
      </c>
      <c r="F14" s="106">
        <v>4.4000000000000004</v>
      </c>
      <c r="G14" s="83">
        <v>216725</v>
      </c>
      <c r="H14" s="106">
        <v>10.8</v>
      </c>
      <c r="I14" s="83">
        <v>34272</v>
      </c>
      <c r="J14" s="106">
        <v>1.7</v>
      </c>
      <c r="K14" s="83">
        <v>269690</v>
      </c>
      <c r="L14" s="106">
        <v>13.4</v>
      </c>
      <c r="M14" s="84"/>
      <c r="N14" s="106"/>
      <c r="O14" s="85">
        <v>8291</v>
      </c>
      <c r="P14" s="106">
        <v>0.4</v>
      </c>
      <c r="Q14" s="83">
        <v>322098</v>
      </c>
      <c r="R14" s="106">
        <v>16</v>
      </c>
      <c r="S14" s="83">
        <v>149994</v>
      </c>
      <c r="T14" s="106">
        <v>7.5</v>
      </c>
      <c r="V14" s="287">
        <f t="shared" si="0"/>
        <v>100.00000000000001</v>
      </c>
    </row>
    <row r="15" spans="1:22" ht="29.25" customHeight="1">
      <c r="A15" s="390" t="s">
        <v>207</v>
      </c>
      <c r="B15" s="85">
        <v>2440958</v>
      </c>
      <c r="C15" s="83">
        <v>815844</v>
      </c>
      <c r="D15" s="106">
        <v>33.4</v>
      </c>
      <c r="E15" s="83">
        <v>72268</v>
      </c>
      <c r="F15" s="106">
        <v>3</v>
      </c>
      <c r="G15" s="83">
        <v>196000</v>
      </c>
      <c r="H15" s="106">
        <v>8</v>
      </c>
      <c r="I15" s="83">
        <v>35083</v>
      </c>
      <c r="J15" s="106">
        <v>1.4</v>
      </c>
      <c r="K15" s="83">
        <v>509456</v>
      </c>
      <c r="L15" s="106">
        <v>20.9</v>
      </c>
      <c r="M15" s="84"/>
      <c r="N15" s="106"/>
      <c r="O15" s="85">
        <v>4392</v>
      </c>
      <c r="P15" s="106">
        <v>0.2</v>
      </c>
      <c r="Q15" s="83">
        <v>239298</v>
      </c>
      <c r="R15" s="106">
        <v>9.8000000000000007</v>
      </c>
      <c r="S15" s="83">
        <v>568617</v>
      </c>
      <c r="T15" s="106">
        <v>23.3</v>
      </c>
      <c r="V15" s="287">
        <f t="shared" si="0"/>
        <v>99.999999999999986</v>
      </c>
    </row>
    <row r="16" spans="1:22" ht="29.25" customHeight="1">
      <c r="A16" s="390" t="s">
        <v>208</v>
      </c>
      <c r="B16" s="85">
        <v>7841818</v>
      </c>
      <c r="C16" s="86">
        <v>5152417</v>
      </c>
      <c r="D16" s="106">
        <v>65.7</v>
      </c>
      <c r="E16" s="83">
        <v>44790</v>
      </c>
      <c r="F16" s="106">
        <v>0.6</v>
      </c>
      <c r="G16" s="404">
        <v>0</v>
      </c>
      <c r="H16" s="405">
        <v>0</v>
      </c>
      <c r="I16" s="83">
        <v>154841</v>
      </c>
      <c r="J16" s="106">
        <v>2</v>
      </c>
      <c r="K16" s="83">
        <v>415794</v>
      </c>
      <c r="L16" s="106">
        <v>5.3</v>
      </c>
      <c r="M16" s="84"/>
      <c r="N16" s="106"/>
      <c r="O16" s="85">
        <v>45800</v>
      </c>
      <c r="P16" s="106">
        <v>0.6</v>
      </c>
      <c r="Q16" s="83">
        <v>631821</v>
      </c>
      <c r="R16" s="106">
        <v>8.1</v>
      </c>
      <c r="S16" s="83">
        <v>1396355</v>
      </c>
      <c r="T16" s="106">
        <v>17.8</v>
      </c>
      <c r="V16" s="287">
        <f>D16+F16+J16+L16+N16+P16+R16+T16</f>
        <v>100.09999999999998</v>
      </c>
    </row>
    <row r="17" spans="1:22" ht="29.25" customHeight="1">
      <c r="A17" s="390" t="s">
        <v>209</v>
      </c>
      <c r="B17" s="85">
        <v>2124428</v>
      </c>
      <c r="C17" s="83">
        <v>1143501</v>
      </c>
      <c r="D17" s="106">
        <v>53.8</v>
      </c>
      <c r="E17" s="83">
        <v>101199</v>
      </c>
      <c r="F17" s="106">
        <v>4.8</v>
      </c>
      <c r="G17" s="83">
        <v>125000</v>
      </c>
      <c r="H17" s="106">
        <v>5.9</v>
      </c>
      <c r="I17" s="83">
        <v>41847</v>
      </c>
      <c r="J17" s="106">
        <v>2</v>
      </c>
      <c r="K17" s="83">
        <v>264572</v>
      </c>
      <c r="L17" s="106">
        <v>12.5</v>
      </c>
      <c r="M17" s="84"/>
      <c r="N17" s="106"/>
      <c r="O17" s="85">
        <v>12151</v>
      </c>
      <c r="P17" s="106">
        <v>0.6</v>
      </c>
      <c r="Q17" s="83">
        <v>293635</v>
      </c>
      <c r="R17" s="106">
        <v>13.8</v>
      </c>
      <c r="S17" s="83">
        <v>142523</v>
      </c>
      <c r="T17" s="106">
        <v>6.7</v>
      </c>
      <c r="V17" s="287">
        <f t="shared" si="0"/>
        <v>100.1</v>
      </c>
    </row>
    <row r="18" spans="1:22" ht="29.25" customHeight="1">
      <c r="A18" s="390" t="s">
        <v>210</v>
      </c>
      <c r="B18" s="85">
        <v>1227091</v>
      </c>
      <c r="C18" s="83">
        <v>287107</v>
      </c>
      <c r="D18" s="106">
        <v>23.4</v>
      </c>
      <c r="E18" s="83">
        <v>28360</v>
      </c>
      <c r="F18" s="106">
        <v>2.2999999999999998</v>
      </c>
      <c r="G18" s="83">
        <v>252500</v>
      </c>
      <c r="H18" s="106">
        <v>20.6</v>
      </c>
      <c r="I18" s="83">
        <v>14616</v>
      </c>
      <c r="J18" s="106">
        <v>1.2</v>
      </c>
      <c r="K18" s="83">
        <v>160114</v>
      </c>
      <c r="L18" s="106">
        <v>13</v>
      </c>
      <c r="M18" s="84"/>
      <c r="N18" s="106"/>
      <c r="O18" s="85">
        <v>4139</v>
      </c>
      <c r="P18" s="106">
        <v>0.3</v>
      </c>
      <c r="Q18" s="83">
        <v>137026</v>
      </c>
      <c r="R18" s="106">
        <v>11.2</v>
      </c>
      <c r="S18" s="83">
        <v>343229</v>
      </c>
      <c r="T18" s="106">
        <v>28</v>
      </c>
      <c r="V18" s="287">
        <f t="shared" si="0"/>
        <v>100</v>
      </c>
    </row>
    <row r="19" spans="1:22" ht="29.25" customHeight="1">
      <c r="A19" s="390" t="s">
        <v>308</v>
      </c>
      <c r="B19" s="85">
        <v>592946</v>
      </c>
      <c r="C19" s="83">
        <v>149782</v>
      </c>
      <c r="D19" s="106">
        <v>25.3</v>
      </c>
      <c r="E19" s="83">
        <v>13676</v>
      </c>
      <c r="F19" s="106">
        <v>2.2999999999999998</v>
      </c>
      <c r="G19" s="83">
        <v>139300</v>
      </c>
      <c r="H19" s="106">
        <v>23.5</v>
      </c>
      <c r="I19" s="83">
        <v>9800</v>
      </c>
      <c r="J19" s="106">
        <v>1.7</v>
      </c>
      <c r="K19" s="83">
        <v>72539</v>
      </c>
      <c r="L19" s="106">
        <v>12.2</v>
      </c>
      <c r="M19" s="84"/>
      <c r="N19" s="106"/>
      <c r="O19" s="85">
        <v>849</v>
      </c>
      <c r="P19" s="106">
        <v>0.1</v>
      </c>
      <c r="Q19" s="83">
        <v>78324</v>
      </c>
      <c r="R19" s="106">
        <v>13.2</v>
      </c>
      <c r="S19" s="83">
        <v>128676</v>
      </c>
      <c r="T19" s="106">
        <v>21.7</v>
      </c>
      <c r="V19" s="287">
        <f t="shared" si="0"/>
        <v>100</v>
      </c>
    </row>
    <row r="20" spans="1:22" ht="29.25" customHeight="1">
      <c r="A20" s="390" t="s">
        <v>211</v>
      </c>
      <c r="B20" s="85">
        <v>536047</v>
      </c>
      <c r="C20" s="83">
        <v>120822</v>
      </c>
      <c r="D20" s="106">
        <v>22.5</v>
      </c>
      <c r="E20" s="83">
        <v>9624</v>
      </c>
      <c r="F20" s="106">
        <v>1.8</v>
      </c>
      <c r="G20" s="83">
        <v>129788</v>
      </c>
      <c r="H20" s="106">
        <v>24.2</v>
      </c>
      <c r="I20" s="83">
        <v>5380</v>
      </c>
      <c r="J20" s="106">
        <v>1</v>
      </c>
      <c r="K20" s="83">
        <v>58554</v>
      </c>
      <c r="L20" s="106">
        <v>10.9</v>
      </c>
      <c r="M20" s="84"/>
      <c r="N20" s="106"/>
      <c r="O20" s="85">
        <v>980</v>
      </c>
      <c r="P20" s="106">
        <v>0.2</v>
      </c>
      <c r="Q20" s="83">
        <v>113813</v>
      </c>
      <c r="R20" s="106">
        <v>21.2</v>
      </c>
      <c r="S20" s="83">
        <v>97086</v>
      </c>
      <c r="T20" s="106">
        <v>18.100000000000001</v>
      </c>
      <c r="V20" s="287">
        <f t="shared" si="0"/>
        <v>99.9</v>
      </c>
    </row>
    <row r="21" spans="1:22" ht="29.25" customHeight="1">
      <c r="A21" s="390" t="s">
        <v>212</v>
      </c>
      <c r="B21" s="85">
        <v>521444</v>
      </c>
      <c r="C21" s="83">
        <v>110497</v>
      </c>
      <c r="D21" s="106">
        <v>21.2</v>
      </c>
      <c r="E21" s="83">
        <v>9745</v>
      </c>
      <c r="F21" s="106">
        <v>1.9</v>
      </c>
      <c r="G21" s="83">
        <v>131094</v>
      </c>
      <c r="H21" s="106">
        <v>25.1</v>
      </c>
      <c r="I21" s="83">
        <v>9404</v>
      </c>
      <c r="J21" s="106">
        <v>1.8</v>
      </c>
      <c r="K21" s="83">
        <v>64661</v>
      </c>
      <c r="L21" s="106">
        <v>12.4</v>
      </c>
      <c r="M21" s="84"/>
      <c r="N21" s="106"/>
      <c r="O21" s="85">
        <v>3264</v>
      </c>
      <c r="P21" s="106">
        <v>0.6</v>
      </c>
      <c r="Q21" s="83">
        <v>65380</v>
      </c>
      <c r="R21" s="106">
        <v>12.5</v>
      </c>
      <c r="S21" s="83">
        <v>127399</v>
      </c>
      <c r="T21" s="106">
        <v>24.4</v>
      </c>
      <c r="V21" s="287">
        <f t="shared" si="0"/>
        <v>99.9</v>
      </c>
    </row>
    <row r="22" spans="1:22" ht="29.25" customHeight="1">
      <c r="A22" s="390" t="s">
        <v>213</v>
      </c>
      <c r="B22" s="85">
        <v>1006449</v>
      </c>
      <c r="C22" s="83">
        <v>272308</v>
      </c>
      <c r="D22" s="106">
        <v>27.1</v>
      </c>
      <c r="E22" s="83">
        <v>26519</v>
      </c>
      <c r="F22" s="106">
        <v>2.6</v>
      </c>
      <c r="G22" s="83">
        <v>206983</v>
      </c>
      <c r="H22" s="106">
        <v>20.6</v>
      </c>
      <c r="I22" s="83">
        <v>16605</v>
      </c>
      <c r="J22" s="106">
        <v>1.6</v>
      </c>
      <c r="K22" s="83">
        <v>143142</v>
      </c>
      <c r="L22" s="106">
        <v>14.2</v>
      </c>
      <c r="M22" s="84"/>
      <c r="N22" s="106"/>
      <c r="O22" s="85">
        <v>2056</v>
      </c>
      <c r="P22" s="106">
        <v>0.2</v>
      </c>
      <c r="Q22" s="83">
        <v>127514</v>
      </c>
      <c r="R22" s="106">
        <v>12.7</v>
      </c>
      <c r="S22" s="83">
        <v>211322</v>
      </c>
      <c r="T22" s="106">
        <v>21</v>
      </c>
      <c r="V22" s="287">
        <f t="shared" si="0"/>
        <v>100.00000000000001</v>
      </c>
    </row>
    <row r="23" spans="1:22" ht="29.25" customHeight="1">
      <c r="A23" s="390" t="s">
        <v>214</v>
      </c>
      <c r="B23" s="85">
        <v>822595</v>
      </c>
      <c r="C23" s="83">
        <v>271924</v>
      </c>
      <c r="D23" s="106">
        <v>33.1</v>
      </c>
      <c r="E23" s="83">
        <v>24400</v>
      </c>
      <c r="F23" s="106">
        <v>3</v>
      </c>
      <c r="G23" s="83">
        <v>186000</v>
      </c>
      <c r="H23" s="106">
        <v>22.6</v>
      </c>
      <c r="I23" s="83">
        <v>13990</v>
      </c>
      <c r="J23" s="106">
        <v>1.7</v>
      </c>
      <c r="K23" s="83">
        <v>107106</v>
      </c>
      <c r="L23" s="106">
        <v>13</v>
      </c>
      <c r="M23" s="84"/>
      <c r="N23" s="106"/>
      <c r="O23" s="85">
        <v>1302</v>
      </c>
      <c r="P23" s="106">
        <v>0.2</v>
      </c>
      <c r="Q23" s="83">
        <v>136889</v>
      </c>
      <c r="R23" s="106">
        <v>16.600000000000001</v>
      </c>
      <c r="S23" s="83">
        <v>80984</v>
      </c>
      <c r="T23" s="106">
        <v>9.8000000000000007</v>
      </c>
      <c r="V23" s="287">
        <f t="shared" si="0"/>
        <v>100.00000000000001</v>
      </c>
    </row>
    <row r="24" spans="1:22" ht="29.25" customHeight="1">
      <c r="A24" s="390" t="s">
        <v>309</v>
      </c>
      <c r="B24" s="85">
        <v>1226055</v>
      </c>
      <c r="C24" s="83">
        <v>517523</v>
      </c>
      <c r="D24" s="106">
        <v>42.2</v>
      </c>
      <c r="E24" s="83">
        <v>42800</v>
      </c>
      <c r="F24" s="106">
        <v>3.5</v>
      </c>
      <c r="G24" s="83">
        <v>166900</v>
      </c>
      <c r="H24" s="106">
        <v>13.6</v>
      </c>
      <c r="I24" s="83">
        <v>20011</v>
      </c>
      <c r="J24" s="106">
        <v>1.6</v>
      </c>
      <c r="K24" s="83">
        <v>169812</v>
      </c>
      <c r="L24" s="106">
        <v>13.9</v>
      </c>
      <c r="M24" s="84"/>
      <c r="N24" s="106"/>
      <c r="O24" s="85">
        <v>4167</v>
      </c>
      <c r="P24" s="106">
        <v>0.3</v>
      </c>
      <c r="Q24" s="83">
        <v>216063</v>
      </c>
      <c r="R24" s="106">
        <v>17.600000000000001</v>
      </c>
      <c r="S24" s="83">
        <v>88779</v>
      </c>
      <c r="T24" s="106">
        <v>7.2</v>
      </c>
      <c r="V24" s="287">
        <f t="shared" si="0"/>
        <v>99.90000000000002</v>
      </c>
    </row>
    <row r="25" spans="1:22" ht="29.25" customHeight="1">
      <c r="A25" s="390" t="s">
        <v>215</v>
      </c>
      <c r="B25" s="85">
        <v>2491406</v>
      </c>
      <c r="C25" s="83">
        <v>1128830</v>
      </c>
      <c r="D25" s="106">
        <v>45.3</v>
      </c>
      <c r="E25" s="83">
        <v>86200</v>
      </c>
      <c r="F25" s="106">
        <v>3.5</v>
      </c>
      <c r="G25" s="83">
        <v>80000</v>
      </c>
      <c r="H25" s="106">
        <v>3.2</v>
      </c>
      <c r="I25" s="83">
        <v>51012</v>
      </c>
      <c r="J25" s="106">
        <v>2</v>
      </c>
      <c r="K25" s="83">
        <v>302793</v>
      </c>
      <c r="L25" s="106">
        <v>12.2</v>
      </c>
      <c r="M25" s="84"/>
      <c r="N25" s="106"/>
      <c r="O25" s="85">
        <v>6647</v>
      </c>
      <c r="P25" s="106">
        <v>0.3</v>
      </c>
      <c r="Q25" s="83">
        <v>408868</v>
      </c>
      <c r="R25" s="106">
        <v>16.399999999999999</v>
      </c>
      <c r="S25" s="83">
        <v>427056</v>
      </c>
      <c r="T25" s="106">
        <v>17.100000000000001</v>
      </c>
      <c r="V25" s="287">
        <f t="shared" si="0"/>
        <v>100</v>
      </c>
    </row>
    <row r="26" spans="1:22" ht="29.25" customHeight="1">
      <c r="A26" s="390" t="s">
        <v>216</v>
      </c>
      <c r="B26" s="85">
        <v>745166</v>
      </c>
      <c r="C26" s="83">
        <v>259628</v>
      </c>
      <c r="D26" s="106">
        <v>34.799999999999997</v>
      </c>
      <c r="E26" s="83">
        <v>23629</v>
      </c>
      <c r="F26" s="106">
        <v>3.2</v>
      </c>
      <c r="G26" s="83">
        <v>147300</v>
      </c>
      <c r="H26" s="106">
        <v>19.8</v>
      </c>
      <c r="I26" s="83">
        <v>9732</v>
      </c>
      <c r="J26" s="106">
        <v>1.3</v>
      </c>
      <c r="K26" s="83">
        <v>120125</v>
      </c>
      <c r="L26" s="106">
        <v>16.100000000000001</v>
      </c>
      <c r="M26" s="84"/>
      <c r="N26" s="106"/>
      <c r="O26" s="85">
        <v>1580</v>
      </c>
      <c r="P26" s="106">
        <v>0.2</v>
      </c>
      <c r="Q26" s="83">
        <v>128172</v>
      </c>
      <c r="R26" s="106">
        <v>17.2</v>
      </c>
      <c r="S26" s="83">
        <v>55000</v>
      </c>
      <c r="T26" s="106">
        <v>7.4</v>
      </c>
      <c r="V26" s="287">
        <f t="shared" si="0"/>
        <v>100</v>
      </c>
    </row>
    <row r="27" spans="1:22" ht="29.25" customHeight="1">
      <c r="A27" s="390" t="s">
        <v>217</v>
      </c>
      <c r="B27" s="85">
        <v>643913</v>
      </c>
      <c r="C27" s="83">
        <v>197413</v>
      </c>
      <c r="D27" s="106">
        <v>30.7</v>
      </c>
      <c r="E27" s="83">
        <v>16927</v>
      </c>
      <c r="F27" s="106">
        <v>2.6</v>
      </c>
      <c r="G27" s="83">
        <v>122000</v>
      </c>
      <c r="H27" s="106">
        <v>18.899999999999999</v>
      </c>
      <c r="I27" s="83">
        <v>7774</v>
      </c>
      <c r="J27" s="106">
        <v>1.2</v>
      </c>
      <c r="K27" s="83">
        <v>97771</v>
      </c>
      <c r="L27" s="106">
        <v>15.2</v>
      </c>
      <c r="M27" s="84"/>
      <c r="N27" s="106"/>
      <c r="O27" s="85">
        <v>2862</v>
      </c>
      <c r="P27" s="106">
        <v>0.4</v>
      </c>
      <c r="Q27" s="83">
        <v>95072</v>
      </c>
      <c r="R27" s="106">
        <v>14.8</v>
      </c>
      <c r="S27" s="83">
        <v>104094</v>
      </c>
      <c r="T27" s="106">
        <v>16.2</v>
      </c>
      <c r="V27" s="287">
        <f t="shared" si="0"/>
        <v>100</v>
      </c>
    </row>
    <row r="28" spans="1:22" ht="29.25" customHeight="1">
      <c r="A28" s="390" t="s">
        <v>310</v>
      </c>
      <c r="B28" s="85">
        <v>988784</v>
      </c>
      <c r="C28" s="83">
        <v>315751</v>
      </c>
      <c r="D28" s="106">
        <v>31.9</v>
      </c>
      <c r="E28" s="83">
        <v>30025</v>
      </c>
      <c r="F28" s="106">
        <v>3</v>
      </c>
      <c r="G28" s="83">
        <v>179500</v>
      </c>
      <c r="H28" s="106">
        <v>18.2</v>
      </c>
      <c r="I28" s="83">
        <v>11850</v>
      </c>
      <c r="J28" s="106">
        <v>1.2</v>
      </c>
      <c r="K28" s="83">
        <v>122271</v>
      </c>
      <c r="L28" s="106">
        <v>12.4</v>
      </c>
      <c r="M28" s="84"/>
      <c r="N28" s="106"/>
      <c r="O28" s="85">
        <v>1511</v>
      </c>
      <c r="P28" s="106">
        <v>0.2</v>
      </c>
      <c r="Q28" s="83">
        <v>138375</v>
      </c>
      <c r="R28" s="106">
        <v>14</v>
      </c>
      <c r="S28" s="83">
        <v>189501</v>
      </c>
      <c r="T28" s="106">
        <v>19.2</v>
      </c>
      <c r="V28" s="287">
        <f t="shared" si="0"/>
        <v>100.10000000000001</v>
      </c>
    </row>
    <row r="29" spans="1:22" ht="29.25" customHeight="1">
      <c r="A29" s="390" t="s">
        <v>293</v>
      </c>
      <c r="B29" s="85">
        <v>3612289</v>
      </c>
      <c r="C29" s="83">
        <v>1211897</v>
      </c>
      <c r="D29" s="106">
        <v>33.5</v>
      </c>
      <c r="E29" s="83">
        <v>100295</v>
      </c>
      <c r="F29" s="106">
        <v>2.8</v>
      </c>
      <c r="G29" s="83">
        <v>285600</v>
      </c>
      <c r="H29" s="106">
        <v>7.9</v>
      </c>
      <c r="I29" s="83">
        <v>63902</v>
      </c>
      <c r="J29" s="106">
        <v>1.8</v>
      </c>
      <c r="K29" s="83">
        <v>390757</v>
      </c>
      <c r="L29" s="106">
        <v>10.8</v>
      </c>
      <c r="M29" s="84"/>
      <c r="N29" s="106"/>
      <c r="O29" s="85">
        <v>13138</v>
      </c>
      <c r="P29" s="106">
        <v>0.4</v>
      </c>
      <c r="Q29" s="83">
        <v>432733</v>
      </c>
      <c r="R29" s="106">
        <v>12</v>
      </c>
      <c r="S29" s="83">
        <v>1113967</v>
      </c>
      <c r="T29" s="106">
        <v>30.8</v>
      </c>
      <c r="V29" s="287">
        <f t="shared" si="0"/>
        <v>99.999999999999986</v>
      </c>
    </row>
    <row r="30" spans="1:22" ht="29.25" customHeight="1">
      <c r="A30" s="390" t="s">
        <v>218</v>
      </c>
      <c r="B30" s="85">
        <v>2770913</v>
      </c>
      <c r="C30" s="83">
        <v>704800</v>
      </c>
      <c r="D30" s="106">
        <v>25.4</v>
      </c>
      <c r="E30" s="83">
        <v>64406</v>
      </c>
      <c r="F30" s="106">
        <v>2.2999999999999998</v>
      </c>
      <c r="G30" s="83">
        <v>325100</v>
      </c>
      <c r="H30" s="106">
        <v>11.7</v>
      </c>
      <c r="I30" s="83">
        <v>33749</v>
      </c>
      <c r="J30" s="106">
        <v>1.2</v>
      </c>
      <c r="K30" s="83">
        <v>224342</v>
      </c>
      <c r="L30" s="106">
        <v>8.1</v>
      </c>
      <c r="M30" s="84"/>
      <c r="N30" s="106"/>
      <c r="O30" s="85">
        <v>4902</v>
      </c>
      <c r="P30" s="106">
        <v>0.2</v>
      </c>
      <c r="Q30" s="83">
        <v>294959</v>
      </c>
      <c r="R30" s="106">
        <v>10.6</v>
      </c>
      <c r="S30" s="83">
        <v>1118655</v>
      </c>
      <c r="T30" s="106">
        <v>40.4</v>
      </c>
      <c r="V30" s="287">
        <f t="shared" si="0"/>
        <v>99.9</v>
      </c>
    </row>
    <row r="31" spans="1:22" ht="29.25" customHeight="1">
      <c r="A31" s="389" t="s">
        <v>311</v>
      </c>
      <c r="B31" s="81">
        <v>558307</v>
      </c>
      <c r="C31" s="79">
        <v>171336</v>
      </c>
      <c r="D31" s="364">
        <v>30.7</v>
      </c>
      <c r="E31" s="79">
        <v>16467</v>
      </c>
      <c r="F31" s="364">
        <v>2.9</v>
      </c>
      <c r="G31" s="79">
        <v>161700</v>
      </c>
      <c r="H31" s="364">
        <v>29</v>
      </c>
      <c r="I31" s="79">
        <v>7679</v>
      </c>
      <c r="J31" s="364">
        <v>1.4</v>
      </c>
      <c r="K31" s="79">
        <v>65397</v>
      </c>
      <c r="L31" s="364">
        <v>11.7</v>
      </c>
      <c r="M31" s="80"/>
      <c r="N31" s="364"/>
      <c r="O31" s="81">
        <v>1428</v>
      </c>
      <c r="P31" s="364">
        <v>0.3</v>
      </c>
      <c r="Q31" s="79">
        <v>81426</v>
      </c>
      <c r="R31" s="364">
        <v>14.6</v>
      </c>
      <c r="S31" s="79">
        <v>52874</v>
      </c>
      <c r="T31" s="364">
        <v>9.5</v>
      </c>
      <c r="V31" s="287">
        <f t="shared" si="0"/>
        <v>100.1</v>
      </c>
    </row>
    <row r="32" spans="1:22" ht="29.25" customHeight="1">
      <c r="A32" s="390" t="s">
        <v>312</v>
      </c>
      <c r="B32" s="85">
        <v>597051</v>
      </c>
      <c r="C32" s="83">
        <v>110431</v>
      </c>
      <c r="D32" s="106">
        <v>18.5</v>
      </c>
      <c r="E32" s="83">
        <v>12503</v>
      </c>
      <c r="F32" s="106">
        <v>2.1</v>
      </c>
      <c r="G32" s="83">
        <v>170100</v>
      </c>
      <c r="H32" s="106">
        <v>28.5</v>
      </c>
      <c r="I32" s="83">
        <v>5995</v>
      </c>
      <c r="J32" s="106">
        <v>1</v>
      </c>
      <c r="K32" s="83">
        <v>92453</v>
      </c>
      <c r="L32" s="106">
        <v>15.5</v>
      </c>
      <c r="M32" s="84"/>
      <c r="N32" s="106"/>
      <c r="O32" s="85">
        <v>2751</v>
      </c>
      <c r="P32" s="106">
        <v>0.5</v>
      </c>
      <c r="Q32" s="83">
        <v>84926</v>
      </c>
      <c r="R32" s="106">
        <v>14.2</v>
      </c>
      <c r="S32" s="83">
        <v>117892</v>
      </c>
      <c r="T32" s="106">
        <v>19.7</v>
      </c>
      <c r="V32" s="287">
        <f t="shared" si="0"/>
        <v>100</v>
      </c>
    </row>
    <row r="33" spans="1:22" ht="29.25" customHeight="1">
      <c r="A33" s="390" t="s">
        <v>313</v>
      </c>
      <c r="B33" s="85">
        <v>346007</v>
      </c>
      <c r="C33" s="83">
        <v>66482</v>
      </c>
      <c r="D33" s="106">
        <v>19.2</v>
      </c>
      <c r="E33" s="83">
        <v>7957</v>
      </c>
      <c r="F33" s="106">
        <v>2.2999999999999998</v>
      </c>
      <c r="G33" s="83">
        <v>139746</v>
      </c>
      <c r="H33" s="106">
        <v>40.4</v>
      </c>
      <c r="I33" s="83">
        <v>4079</v>
      </c>
      <c r="J33" s="106">
        <v>1.2</v>
      </c>
      <c r="K33" s="83">
        <v>61778</v>
      </c>
      <c r="L33" s="106">
        <v>17.899999999999999</v>
      </c>
      <c r="M33" s="84"/>
      <c r="N33" s="106"/>
      <c r="O33" s="85">
        <v>890</v>
      </c>
      <c r="P33" s="106">
        <v>0.3</v>
      </c>
      <c r="Q33" s="83">
        <v>42057</v>
      </c>
      <c r="R33" s="106">
        <v>12.2</v>
      </c>
      <c r="S33" s="83">
        <v>23018</v>
      </c>
      <c r="T33" s="106">
        <v>6.7</v>
      </c>
      <c r="V33" s="287">
        <f t="shared" si="0"/>
        <v>100.2</v>
      </c>
    </row>
    <row r="34" spans="1:22" ht="29.25" customHeight="1">
      <c r="A34" s="390" t="s">
        <v>314</v>
      </c>
      <c r="B34" s="85">
        <v>533410</v>
      </c>
      <c r="C34" s="83">
        <v>75814</v>
      </c>
      <c r="D34" s="106">
        <v>14.2</v>
      </c>
      <c r="E34" s="83">
        <v>8142</v>
      </c>
      <c r="F34" s="106">
        <v>1.5</v>
      </c>
      <c r="G34" s="83">
        <v>184375</v>
      </c>
      <c r="H34" s="106">
        <v>34.6</v>
      </c>
      <c r="I34" s="83">
        <v>5330</v>
      </c>
      <c r="J34" s="106">
        <v>1</v>
      </c>
      <c r="K34" s="83">
        <v>86627</v>
      </c>
      <c r="L34" s="106">
        <v>16.2</v>
      </c>
      <c r="M34" s="84"/>
      <c r="N34" s="106"/>
      <c r="O34" s="85">
        <v>2727</v>
      </c>
      <c r="P34" s="106">
        <v>0.5</v>
      </c>
      <c r="Q34" s="83">
        <v>60007</v>
      </c>
      <c r="R34" s="106">
        <v>11.2</v>
      </c>
      <c r="S34" s="83">
        <v>110388</v>
      </c>
      <c r="T34" s="106">
        <v>20.7</v>
      </c>
      <c r="V34" s="287">
        <f t="shared" si="0"/>
        <v>99.9</v>
      </c>
    </row>
    <row r="35" spans="1:22" ht="29.25" customHeight="1">
      <c r="A35" s="390" t="s">
        <v>219</v>
      </c>
      <c r="B35" s="85">
        <v>723568</v>
      </c>
      <c r="C35" s="83">
        <v>238839</v>
      </c>
      <c r="D35" s="106">
        <v>33</v>
      </c>
      <c r="E35" s="83">
        <v>24525</v>
      </c>
      <c r="F35" s="106">
        <v>3.4</v>
      </c>
      <c r="G35" s="83">
        <v>170000</v>
      </c>
      <c r="H35" s="106">
        <v>23.5</v>
      </c>
      <c r="I35" s="83">
        <v>9442</v>
      </c>
      <c r="J35" s="106">
        <v>1.3</v>
      </c>
      <c r="K35" s="83">
        <v>98270</v>
      </c>
      <c r="L35" s="106">
        <v>13.6</v>
      </c>
      <c r="M35" s="84"/>
      <c r="N35" s="106"/>
      <c r="O35" s="85">
        <v>1400</v>
      </c>
      <c r="P35" s="106">
        <v>0.2</v>
      </c>
      <c r="Q35" s="83">
        <v>100468</v>
      </c>
      <c r="R35" s="106">
        <v>13.9</v>
      </c>
      <c r="S35" s="83">
        <v>80624</v>
      </c>
      <c r="T35" s="106">
        <v>11.1</v>
      </c>
      <c r="V35" s="287">
        <f t="shared" si="0"/>
        <v>100</v>
      </c>
    </row>
    <row r="36" spans="1:22" ht="29.25" customHeight="1">
      <c r="A36" s="390" t="s">
        <v>220</v>
      </c>
      <c r="B36" s="85">
        <v>1024102</v>
      </c>
      <c r="C36" s="83">
        <v>359536</v>
      </c>
      <c r="D36" s="106">
        <v>35.1</v>
      </c>
      <c r="E36" s="83">
        <v>34129</v>
      </c>
      <c r="F36" s="106">
        <v>3.3</v>
      </c>
      <c r="G36" s="83">
        <v>180690</v>
      </c>
      <c r="H36" s="106">
        <v>17.600000000000001</v>
      </c>
      <c r="I36" s="83">
        <v>12795</v>
      </c>
      <c r="J36" s="106">
        <v>1.2</v>
      </c>
      <c r="K36" s="83">
        <v>115624</v>
      </c>
      <c r="L36" s="106">
        <v>11.3</v>
      </c>
      <c r="M36" s="84"/>
      <c r="N36" s="106"/>
      <c r="O36" s="85">
        <v>6251</v>
      </c>
      <c r="P36" s="106">
        <v>0.6</v>
      </c>
      <c r="Q36" s="83">
        <v>150369</v>
      </c>
      <c r="R36" s="106">
        <v>14.7</v>
      </c>
      <c r="S36" s="83">
        <v>164708</v>
      </c>
      <c r="T36" s="106">
        <v>16.100000000000001</v>
      </c>
      <c r="V36" s="287">
        <f t="shared" si="0"/>
        <v>99.9</v>
      </c>
    </row>
    <row r="37" spans="1:22" ht="29.25" customHeight="1">
      <c r="A37" s="390" t="s">
        <v>221</v>
      </c>
      <c r="B37" s="85">
        <v>507919</v>
      </c>
      <c r="C37" s="83">
        <v>90477</v>
      </c>
      <c r="D37" s="106">
        <v>17.8</v>
      </c>
      <c r="E37" s="83">
        <v>7980</v>
      </c>
      <c r="F37" s="106">
        <v>1.6</v>
      </c>
      <c r="G37" s="83">
        <v>154000</v>
      </c>
      <c r="H37" s="106">
        <v>30.3</v>
      </c>
      <c r="I37" s="83">
        <v>5903</v>
      </c>
      <c r="J37" s="106">
        <v>1.2</v>
      </c>
      <c r="K37" s="83">
        <v>79940</v>
      </c>
      <c r="L37" s="106">
        <v>15.7</v>
      </c>
      <c r="M37" s="84"/>
      <c r="N37" s="106"/>
      <c r="O37" s="85">
        <v>2733</v>
      </c>
      <c r="P37" s="106">
        <v>0.5</v>
      </c>
      <c r="Q37" s="83">
        <v>58013</v>
      </c>
      <c r="R37" s="106">
        <v>11.4</v>
      </c>
      <c r="S37" s="83">
        <v>108873</v>
      </c>
      <c r="T37" s="106">
        <v>21.4</v>
      </c>
      <c r="V37" s="287">
        <f t="shared" si="0"/>
        <v>99.9</v>
      </c>
    </row>
    <row r="38" spans="1:22" ht="29.25" customHeight="1">
      <c r="A38" s="390" t="s">
        <v>222</v>
      </c>
      <c r="B38" s="85">
        <v>443530</v>
      </c>
      <c r="C38" s="83">
        <v>80933</v>
      </c>
      <c r="D38" s="106">
        <v>18.2</v>
      </c>
      <c r="E38" s="83">
        <v>10249</v>
      </c>
      <c r="F38" s="106">
        <v>2.2999999999999998</v>
      </c>
      <c r="G38" s="83">
        <v>179629</v>
      </c>
      <c r="H38" s="106">
        <v>40.5</v>
      </c>
      <c r="I38" s="83">
        <v>5202</v>
      </c>
      <c r="J38" s="106">
        <v>1.2</v>
      </c>
      <c r="K38" s="83">
        <v>75238</v>
      </c>
      <c r="L38" s="106">
        <v>17</v>
      </c>
      <c r="M38" s="84"/>
      <c r="N38" s="106"/>
      <c r="O38" s="85">
        <v>1068</v>
      </c>
      <c r="P38" s="106">
        <v>0.2</v>
      </c>
      <c r="Q38" s="83">
        <v>66085</v>
      </c>
      <c r="R38" s="106">
        <v>14.9</v>
      </c>
      <c r="S38" s="83">
        <v>25126</v>
      </c>
      <c r="T38" s="106">
        <v>5.7</v>
      </c>
      <c r="V38" s="287">
        <f t="shared" si="0"/>
        <v>100.00000000000001</v>
      </c>
    </row>
    <row r="39" spans="1:22" ht="29.25" customHeight="1">
      <c r="A39" s="390" t="s">
        <v>223</v>
      </c>
      <c r="B39" s="85">
        <v>1948073</v>
      </c>
      <c r="C39" s="83">
        <v>638972</v>
      </c>
      <c r="D39" s="106">
        <v>32.799999999999997</v>
      </c>
      <c r="E39" s="83">
        <v>61879</v>
      </c>
      <c r="F39" s="106">
        <v>3.2</v>
      </c>
      <c r="G39" s="83">
        <v>280235</v>
      </c>
      <c r="H39" s="106">
        <v>14.4</v>
      </c>
      <c r="I39" s="83">
        <v>23904</v>
      </c>
      <c r="J39" s="106">
        <v>1.2</v>
      </c>
      <c r="K39" s="83">
        <v>263080</v>
      </c>
      <c r="L39" s="106">
        <v>13.5</v>
      </c>
      <c r="M39" s="84"/>
      <c r="N39" s="106"/>
      <c r="O39" s="85">
        <v>5284</v>
      </c>
      <c r="P39" s="106">
        <v>0.3</v>
      </c>
      <c r="Q39" s="83">
        <v>334890</v>
      </c>
      <c r="R39" s="106">
        <v>17.2</v>
      </c>
      <c r="S39" s="83">
        <v>339829</v>
      </c>
      <c r="T39" s="106">
        <v>17.399999999999999</v>
      </c>
      <c r="V39" s="287">
        <f t="shared" si="0"/>
        <v>100</v>
      </c>
    </row>
    <row r="40" spans="1:22" ht="29.25" customHeight="1">
      <c r="A40" s="390" t="s">
        <v>224</v>
      </c>
      <c r="B40" s="85">
        <v>544000</v>
      </c>
      <c r="C40" s="83">
        <v>104377</v>
      </c>
      <c r="D40" s="106">
        <v>19.2</v>
      </c>
      <c r="E40" s="83">
        <v>10970</v>
      </c>
      <c r="F40" s="106">
        <v>2</v>
      </c>
      <c r="G40" s="83">
        <v>152247</v>
      </c>
      <c r="H40" s="106">
        <v>28</v>
      </c>
      <c r="I40" s="83">
        <v>5854</v>
      </c>
      <c r="J40" s="106">
        <v>1.1000000000000001</v>
      </c>
      <c r="K40" s="83">
        <v>69848</v>
      </c>
      <c r="L40" s="106">
        <v>12.8</v>
      </c>
      <c r="M40" s="84"/>
      <c r="N40" s="106"/>
      <c r="O40" s="85">
        <v>1011</v>
      </c>
      <c r="P40" s="106">
        <v>0.2</v>
      </c>
      <c r="Q40" s="83">
        <v>84187</v>
      </c>
      <c r="R40" s="106">
        <v>15.5</v>
      </c>
      <c r="S40" s="83">
        <v>115506</v>
      </c>
      <c r="T40" s="106">
        <v>21.2</v>
      </c>
      <c r="V40" s="287">
        <f t="shared" si="0"/>
        <v>100.00000000000001</v>
      </c>
    </row>
    <row r="41" spans="1:22" ht="29.25" customHeight="1">
      <c r="A41" s="390" t="s">
        <v>225</v>
      </c>
      <c r="B41" s="85">
        <v>719733</v>
      </c>
      <c r="C41" s="83">
        <v>143887</v>
      </c>
      <c r="D41" s="106">
        <v>20</v>
      </c>
      <c r="E41" s="83">
        <v>16791</v>
      </c>
      <c r="F41" s="106">
        <v>2.2999999999999998</v>
      </c>
      <c r="G41" s="83">
        <v>225947</v>
      </c>
      <c r="H41" s="106">
        <v>31.4</v>
      </c>
      <c r="I41" s="83">
        <v>10719</v>
      </c>
      <c r="J41" s="106">
        <v>1.5</v>
      </c>
      <c r="K41" s="83">
        <v>124348</v>
      </c>
      <c r="L41" s="106">
        <v>17.3</v>
      </c>
      <c r="M41" s="84"/>
      <c r="N41" s="106"/>
      <c r="O41" s="85">
        <v>3755</v>
      </c>
      <c r="P41" s="106">
        <v>0.5</v>
      </c>
      <c r="Q41" s="83">
        <v>111577</v>
      </c>
      <c r="R41" s="106">
        <v>15.5</v>
      </c>
      <c r="S41" s="83">
        <v>82709</v>
      </c>
      <c r="T41" s="106">
        <v>11.5</v>
      </c>
      <c r="V41" s="287">
        <f t="shared" si="0"/>
        <v>100</v>
      </c>
    </row>
    <row r="42" spans="1:22" ht="29.25" customHeight="1">
      <c r="A42" s="390" t="s">
        <v>226</v>
      </c>
      <c r="B42" s="85">
        <v>841007</v>
      </c>
      <c r="C42" s="83">
        <v>195929</v>
      </c>
      <c r="D42" s="106">
        <v>23.3</v>
      </c>
      <c r="E42" s="83">
        <v>19166</v>
      </c>
      <c r="F42" s="106">
        <v>2.2999999999999998</v>
      </c>
      <c r="G42" s="83">
        <v>219669</v>
      </c>
      <c r="H42" s="106">
        <v>26.1</v>
      </c>
      <c r="I42" s="83">
        <v>9666</v>
      </c>
      <c r="J42" s="106">
        <v>1.1000000000000001</v>
      </c>
      <c r="K42" s="83">
        <v>148959</v>
      </c>
      <c r="L42" s="106">
        <v>17.7</v>
      </c>
      <c r="M42" s="84"/>
      <c r="N42" s="106"/>
      <c r="O42" s="85">
        <v>2148</v>
      </c>
      <c r="P42" s="106">
        <v>0.3</v>
      </c>
      <c r="Q42" s="83">
        <v>110966</v>
      </c>
      <c r="R42" s="106">
        <v>13.2</v>
      </c>
      <c r="S42" s="83">
        <v>134505</v>
      </c>
      <c r="T42" s="106">
        <v>16</v>
      </c>
      <c r="V42" s="287">
        <f t="shared" si="0"/>
        <v>100</v>
      </c>
    </row>
    <row r="43" spans="1:22" ht="29.25" customHeight="1">
      <c r="A43" s="390" t="s">
        <v>227</v>
      </c>
      <c r="B43" s="85">
        <v>704181</v>
      </c>
      <c r="C43" s="83">
        <v>114300</v>
      </c>
      <c r="D43" s="106">
        <v>16.2</v>
      </c>
      <c r="E43" s="83">
        <v>15300</v>
      </c>
      <c r="F43" s="106">
        <v>2.2000000000000002</v>
      </c>
      <c r="G43" s="83">
        <v>179000</v>
      </c>
      <c r="H43" s="106">
        <v>25.4</v>
      </c>
      <c r="I43" s="83">
        <v>7402</v>
      </c>
      <c r="J43" s="106">
        <v>1.1000000000000001</v>
      </c>
      <c r="K43" s="83">
        <v>125760</v>
      </c>
      <c r="L43" s="106">
        <v>17.899999999999999</v>
      </c>
      <c r="M43" s="84"/>
      <c r="N43" s="106"/>
      <c r="O43" s="85">
        <v>1786</v>
      </c>
      <c r="P43" s="106">
        <v>0.3</v>
      </c>
      <c r="Q43" s="83">
        <v>91265</v>
      </c>
      <c r="R43" s="106">
        <v>13</v>
      </c>
      <c r="S43" s="83">
        <v>169368</v>
      </c>
      <c r="T43" s="106">
        <v>24.1</v>
      </c>
      <c r="V43" s="287">
        <f t="shared" si="0"/>
        <v>100.19999999999999</v>
      </c>
    </row>
    <row r="44" spans="1:22" ht="29.25" customHeight="1">
      <c r="A44" s="390" t="s">
        <v>315</v>
      </c>
      <c r="B44" s="85">
        <v>609128</v>
      </c>
      <c r="C44" s="83">
        <v>124366</v>
      </c>
      <c r="D44" s="106">
        <v>20.399999999999999</v>
      </c>
      <c r="E44" s="83">
        <v>13019</v>
      </c>
      <c r="F44" s="106">
        <v>2.1</v>
      </c>
      <c r="G44" s="83">
        <v>188206</v>
      </c>
      <c r="H44" s="106">
        <v>30.9</v>
      </c>
      <c r="I44" s="83">
        <v>9939</v>
      </c>
      <c r="J44" s="106">
        <v>1.6</v>
      </c>
      <c r="K44" s="83">
        <v>112780</v>
      </c>
      <c r="L44" s="106">
        <v>18.5</v>
      </c>
      <c r="M44" s="84"/>
      <c r="N44" s="106"/>
      <c r="O44" s="85">
        <v>1311</v>
      </c>
      <c r="P44" s="106">
        <v>0.2</v>
      </c>
      <c r="Q44" s="83">
        <v>68053</v>
      </c>
      <c r="R44" s="106">
        <v>11.2</v>
      </c>
      <c r="S44" s="83">
        <v>91454</v>
      </c>
      <c r="T44" s="106">
        <v>15</v>
      </c>
      <c r="V44" s="287">
        <f t="shared" si="0"/>
        <v>99.9</v>
      </c>
    </row>
    <row r="45" spans="1:22" ht="29.25" customHeight="1">
      <c r="A45" s="390" t="s">
        <v>228</v>
      </c>
      <c r="B45" s="85">
        <v>813372</v>
      </c>
      <c r="C45" s="83">
        <v>181324</v>
      </c>
      <c r="D45" s="106">
        <v>22.3</v>
      </c>
      <c r="E45" s="83">
        <v>21623</v>
      </c>
      <c r="F45" s="106">
        <v>2.7</v>
      </c>
      <c r="G45" s="83">
        <v>277022</v>
      </c>
      <c r="H45" s="106">
        <v>34.1</v>
      </c>
      <c r="I45" s="83">
        <v>11867</v>
      </c>
      <c r="J45" s="106">
        <v>1.5</v>
      </c>
      <c r="K45" s="83">
        <v>177805</v>
      </c>
      <c r="L45" s="106">
        <v>21.9</v>
      </c>
      <c r="M45" s="84"/>
      <c r="N45" s="106"/>
      <c r="O45" s="85">
        <v>2528</v>
      </c>
      <c r="P45" s="106">
        <v>0.3</v>
      </c>
      <c r="Q45" s="83">
        <v>105405</v>
      </c>
      <c r="R45" s="106">
        <v>13</v>
      </c>
      <c r="S45" s="83">
        <v>35798</v>
      </c>
      <c r="T45" s="106">
        <v>4.4000000000000004</v>
      </c>
      <c r="V45" s="287">
        <f t="shared" si="0"/>
        <v>100.2</v>
      </c>
    </row>
    <row r="46" spans="1:22" ht="29.25" customHeight="1">
      <c r="A46" s="390" t="s">
        <v>316</v>
      </c>
      <c r="B46" s="85">
        <v>1112914</v>
      </c>
      <c r="C46" s="83">
        <v>321000</v>
      </c>
      <c r="D46" s="106">
        <v>28.8</v>
      </c>
      <c r="E46" s="83">
        <v>5451</v>
      </c>
      <c r="F46" s="106">
        <v>0.5</v>
      </c>
      <c r="G46" s="83">
        <v>105200</v>
      </c>
      <c r="H46" s="106">
        <v>9.5</v>
      </c>
      <c r="I46" s="83">
        <v>20554</v>
      </c>
      <c r="J46" s="106">
        <v>1.8</v>
      </c>
      <c r="K46" s="83">
        <v>242808</v>
      </c>
      <c r="L46" s="106">
        <v>21.8</v>
      </c>
      <c r="M46" s="83">
        <v>62316</v>
      </c>
      <c r="N46" s="106">
        <v>5.6</v>
      </c>
      <c r="O46" s="85">
        <v>7271</v>
      </c>
      <c r="P46" s="106">
        <v>0.7</v>
      </c>
      <c r="Q46" s="83">
        <v>117529</v>
      </c>
      <c r="R46" s="106">
        <v>10.6</v>
      </c>
      <c r="S46" s="83">
        <v>230785</v>
      </c>
      <c r="T46" s="106">
        <v>20.7</v>
      </c>
      <c r="V46" s="287">
        <f t="shared" si="0"/>
        <v>99.999999999999986</v>
      </c>
    </row>
    <row r="47" spans="1:22" ht="29.25" customHeight="1">
      <c r="A47" s="390" t="s">
        <v>231</v>
      </c>
      <c r="B47" s="85">
        <v>573150</v>
      </c>
      <c r="C47" s="83">
        <v>206043</v>
      </c>
      <c r="D47" s="106">
        <v>35.9</v>
      </c>
      <c r="E47" s="83">
        <v>2971</v>
      </c>
      <c r="F47" s="106">
        <v>0.5</v>
      </c>
      <c r="G47" s="83">
        <v>18300</v>
      </c>
      <c r="H47" s="106">
        <v>3.2</v>
      </c>
      <c r="I47" s="83">
        <v>13141</v>
      </c>
      <c r="J47" s="106">
        <v>2.2999999999999998</v>
      </c>
      <c r="K47" s="83">
        <v>95068</v>
      </c>
      <c r="L47" s="106">
        <v>16.600000000000001</v>
      </c>
      <c r="M47" s="83">
        <v>28714</v>
      </c>
      <c r="N47" s="106">
        <v>5</v>
      </c>
      <c r="O47" s="85">
        <v>6033</v>
      </c>
      <c r="P47" s="106">
        <v>1.1000000000000001</v>
      </c>
      <c r="Q47" s="83">
        <v>68378</v>
      </c>
      <c r="R47" s="106">
        <v>11.9</v>
      </c>
      <c r="S47" s="83">
        <v>134502</v>
      </c>
      <c r="T47" s="106">
        <v>23.5</v>
      </c>
      <c r="V47" s="287">
        <f t="shared" si="0"/>
        <v>100</v>
      </c>
    </row>
    <row r="48" spans="1:22" ht="29.25" customHeight="1">
      <c r="A48" s="391" t="s">
        <v>232</v>
      </c>
      <c r="B48" s="85">
        <v>612464</v>
      </c>
      <c r="C48" s="83">
        <v>261728</v>
      </c>
      <c r="D48" s="106">
        <v>42.7</v>
      </c>
      <c r="E48" s="83">
        <v>2876</v>
      </c>
      <c r="F48" s="106">
        <v>0.5</v>
      </c>
      <c r="G48" s="83">
        <v>6089</v>
      </c>
      <c r="H48" s="106">
        <v>1</v>
      </c>
      <c r="I48" s="83">
        <v>7731</v>
      </c>
      <c r="J48" s="106">
        <v>1.3</v>
      </c>
      <c r="K48" s="83">
        <v>117748</v>
      </c>
      <c r="L48" s="106">
        <v>19.2</v>
      </c>
      <c r="M48" s="83">
        <v>29529</v>
      </c>
      <c r="N48" s="106">
        <v>4.8</v>
      </c>
      <c r="O48" s="85">
        <v>1385</v>
      </c>
      <c r="P48" s="106">
        <v>0.2</v>
      </c>
      <c r="Q48" s="83">
        <v>69394</v>
      </c>
      <c r="R48" s="106">
        <v>11.3</v>
      </c>
      <c r="S48" s="83">
        <v>115984</v>
      </c>
      <c r="T48" s="106">
        <v>18.899999999999999</v>
      </c>
      <c r="V48" s="287">
        <f t="shared" si="0"/>
        <v>99.9</v>
      </c>
    </row>
    <row r="49" spans="1:22" ht="29.25" customHeight="1">
      <c r="A49" s="390" t="s">
        <v>233</v>
      </c>
      <c r="B49" s="85">
        <v>472141</v>
      </c>
      <c r="C49" s="83">
        <v>190000</v>
      </c>
      <c r="D49" s="106">
        <v>40.200000000000003</v>
      </c>
      <c r="E49" s="83">
        <v>2464</v>
      </c>
      <c r="F49" s="106">
        <v>0.5</v>
      </c>
      <c r="G49" s="83">
        <v>14600</v>
      </c>
      <c r="H49" s="106">
        <v>3.1</v>
      </c>
      <c r="I49" s="83">
        <v>10622</v>
      </c>
      <c r="J49" s="106">
        <v>2.2000000000000002</v>
      </c>
      <c r="K49" s="83">
        <v>84409</v>
      </c>
      <c r="L49" s="106">
        <v>17.899999999999999</v>
      </c>
      <c r="M49" s="83">
        <v>24887</v>
      </c>
      <c r="N49" s="106">
        <v>5.3</v>
      </c>
      <c r="O49" s="85">
        <v>3885</v>
      </c>
      <c r="P49" s="106">
        <v>0.8</v>
      </c>
      <c r="Q49" s="83">
        <v>67361</v>
      </c>
      <c r="R49" s="106">
        <v>14.3</v>
      </c>
      <c r="S49" s="83">
        <v>73913</v>
      </c>
      <c r="T49" s="106">
        <v>15.7</v>
      </c>
      <c r="V49" s="287">
        <f t="shared" si="0"/>
        <v>100</v>
      </c>
    </row>
    <row r="50" spans="1:22" ht="29.25" customHeight="1">
      <c r="A50" s="390" t="s">
        <v>234</v>
      </c>
      <c r="B50" s="85">
        <v>2086141</v>
      </c>
      <c r="C50" s="83">
        <v>792309</v>
      </c>
      <c r="D50" s="106">
        <v>38</v>
      </c>
      <c r="E50" s="83">
        <v>8672</v>
      </c>
      <c r="F50" s="106">
        <v>0.4</v>
      </c>
      <c r="G50" s="83">
        <v>23000</v>
      </c>
      <c r="H50" s="106">
        <v>1.1000000000000001</v>
      </c>
      <c r="I50" s="83">
        <v>43805</v>
      </c>
      <c r="J50" s="106">
        <v>2.1</v>
      </c>
      <c r="K50" s="83">
        <v>390345</v>
      </c>
      <c r="L50" s="106">
        <v>18.7</v>
      </c>
      <c r="M50" s="83">
        <v>94449</v>
      </c>
      <c r="N50" s="106">
        <v>4.5</v>
      </c>
      <c r="O50" s="85">
        <v>49498</v>
      </c>
      <c r="P50" s="106">
        <v>2.4</v>
      </c>
      <c r="Q50" s="83">
        <v>195404</v>
      </c>
      <c r="R50" s="106">
        <v>9.4</v>
      </c>
      <c r="S50" s="83">
        <v>488659</v>
      </c>
      <c r="T50" s="106">
        <v>23.4</v>
      </c>
      <c r="V50" s="287">
        <f t="shared" si="0"/>
        <v>100</v>
      </c>
    </row>
    <row r="51" spans="1:22" ht="29.25" customHeight="1">
      <c r="A51" s="390" t="s">
        <v>235</v>
      </c>
      <c r="B51" s="85">
        <v>822011</v>
      </c>
      <c r="C51" s="83">
        <v>345390</v>
      </c>
      <c r="D51" s="106">
        <v>42</v>
      </c>
      <c r="E51" s="83">
        <v>2955</v>
      </c>
      <c r="F51" s="106">
        <v>0.4</v>
      </c>
      <c r="G51" s="83">
        <v>1105</v>
      </c>
      <c r="H51" s="106">
        <v>0.1</v>
      </c>
      <c r="I51" s="83">
        <v>17177</v>
      </c>
      <c r="J51" s="106">
        <v>2.1</v>
      </c>
      <c r="K51" s="83">
        <v>146675</v>
      </c>
      <c r="L51" s="106">
        <v>17.8</v>
      </c>
      <c r="M51" s="83">
        <v>36138</v>
      </c>
      <c r="N51" s="106">
        <v>4.4000000000000004</v>
      </c>
      <c r="O51" s="85">
        <v>10229</v>
      </c>
      <c r="P51" s="106">
        <v>1.2</v>
      </c>
      <c r="Q51" s="83">
        <v>74426</v>
      </c>
      <c r="R51" s="106">
        <v>9.1</v>
      </c>
      <c r="S51" s="83">
        <v>187916</v>
      </c>
      <c r="T51" s="106">
        <v>22.9</v>
      </c>
      <c r="V51" s="287">
        <f t="shared" si="0"/>
        <v>100</v>
      </c>
    </row>
    <row r="52" spans="1:22" ht="29.25" customHeight="1">
      <c r="A52" s="390" t="s">
        <v>236</v>
      </c>
      <c r="B52" s="77">
        <v>302339</v>
      </c>
      <c r="C52" s="83">
        <v>122400</v>
      </c>
      <c r="D52" s="106">
        <v>40.5</v>
      </c>
      <c r="E52" s="83">
        <v>1675</v>
      </c>
      <c r="F52" s="106">
        <v>0.6</v>
      </c>
      <c r="G52" s="83">
        <v>11400</v>
      </c>
      <c r="H52" s="106">
        <v>3.8</v>
      </c>
      <c r="I52" s="83">
        <v>5487</v>
      </c>
      <c r="J52" s="106">
        <v>1.8</v>
      </c>
      <c r="K52" s="83">
        <v>63667</v>
      </c>
      <c r="L52" s="106">
        <v>21.1</v>
      </c>
      <c r="M52" s="83">
        <v>18134</v>
      </c>
      <c r="N52" s="106">
        <v>6</v>
      </c>
      <c r="O52" s="77">
        <v>568</v>
      </c>
      <c r="P52" s="106">
        <v>0.2</v>
      </c>
      <c r="Q52" s="83">
        <v>36353</v>
      </c>
      <c r="R52" s="106">
        <v>12</v>
      </c>
      <c r="S52" s="83">
        <v>42655</v>
      </c>
      <c r="T52" s="106">
        <v>14.1</v>
      </c>
      <c r="V52" s="287">
        <f t="shared" si="0"/>
        <v>100.1</v>
      </c>
    </row>
    <row r="53" spans="1:22" ht="29.25" customHeight="1">
      <c r="A53" s="390" t="s">
        <v>237</v>
      </c>
      <c r="B53" s="85">
        <v>387139</v>
      </c>
      <c r="C53" s="83">
        <v>127882</v>
      </c>
      <c r="D53" s="106">
        <v>33</v>
      </c>
      <c r="E53" s="83">
        <v>3247</v>
      </c>
      <c r="F53" s="106">
        <v>0.8</v>
      </c>
      <c r="G53" s="83">
        <v>60844</v>
      </c>
      <c r="H53" s="106">
        <v>15.7</v>
      </c>
      <c r="I53" s="83">
        <v>7947</v>
      </c>
      <c r="J53" s="106">
        <v>2.1</v>
      </c>
      <c r="K53" s="83">
        <v>68066</v>
      </c>
      <c r="L53" s="106">
        <v>17.600000000000001</v>
      </c>
      <c r="M53" s="83">
        <v>20134</v>
      </c>
      <c r="N53" s="106">
        <v>5.2</v>
      </c>
      <c r="O53" s="85">
        <v>624</v>
      </c>
      <c r="P53" s="106">
        <v>0.2</v>
      </c>
      <c r="Q53" s="83">
        <v>46956</v>
      </c>
      <c r="R53" s="106">
        <v>12.1</v>
      </c>
      <c r="S53" s="83">
        <v>51439</v>
      </c>
      <c r="T53" s="106">
        <v>13.3</v>
      </c>
      <c r="V53" s="287">
        <f t="shared" si="0"/>
        <v>100</v>
      </c>
    </row>
    <row r="54" spans="1:22" ht="29.25" customHeight="1">
      <c r="A54" s="390" t="s">
        <v>238</v>
      </c>
      <c r="B54" s="77">
        <v>328001</v>
      </c>
      <c r="C54" s="83">
        <v>132483</v>
      </c>
      <c r="D54" s="106">
        <v>40.4</v>
      </c>
      <c r="E54" s="83">
        <v>2245</v>
      </c>
      <c r="F54" s="106">
        <v>0.7</v>
      </c>
      <c r="G54" s="83">
        <v>17560</v>
      </c>
      <c r="H54" s="106">
        <v>5.4</v>
      </c>
      <c r="I54" s="83">
        <v>5202</v>
      </c>
      <c r="J54" s="106">
        <v>1.6</v>
      </c>
      <c r="K54" s="83">
        <v>59377</v>
      </c>
      <c r="L54" s="106">
        <v>18.100000000000001</v>
      </c>
      <c r="M54" s="83">
        <v>18014</v>
      </c>
      <c r="N54" s="106">
        <v>5.5</v>
      </c>
      <c r="O54" s="77">
        <v>948</v>
      </c>
      <c r="P54" s="106">
        <v>0.3</v>
      </c>
      <c r="Q54" s="83">
        <v>45825</v>
      </c>
      <c r="R54" s="106">
        <v>14</v>
      </c>
      <c r="S54" s="83">
        <v>46347</v>
      </c>
      <c r="T54" s="106">
        <v>14.1</v>
      </c>
      <c r="V54" s="287">
        <f t="shared" si="0"/>
        <v>100.1</v>
      </c>
    </row>
    <row r="55" spans="1:22" ht="29.25" customHeight="1">
      <c r="A55" s="390" t="s">
        <v>239</v>
      </c>
      <c r="B55" s="85">
        <v>350357</v>
      </c>
      <c r="C55" s="83">
        <v>134700</v>
      </c>
      <c r="D55" s="106">
        <v>38.4</v>
      </c>
      <c r="E55" s="83">
        <v>3548</v>
      </c>
      <c r="F55" s="106">
        <v>1</v>
      </c>
      <c r="G55" s="83">
        <v>25000</v>
      </c>
      <c r="H55" s="106">
        <v>7.1</v>
      </c>
      <c r="I55" s="83">
        <v>4426</v>
      </c>
      <c r="J55" s="106">
        <v>1.3</v>
      </c>
      <c r="K55" s="83">
        <v>62379</v>
      </c>
      <c r="L55" s="106">
        <v>17.8</v>
      </c>
      <c r="M55" s="83">
        <v>21821</v>
      </c>
      <c r="N55" s="106">
        <v>6.2</v>
      </c>
      <c r="O55" s="85">
        <v>643</v>
      </c>
      <c r="P55" s="106">
        <v>0.2</v>
      </c>
      <c r="Q55" s="83">
        <v>42928</v>
      </c>
      <c r="R55" s="106">
        <v>12.3</v>
      </c>
      <c r="S55" s="83">
        <v>54912</v>
      </c>
      <c r="T55" s="106">
        <v>15.7</v>
      </c>
      <c r="V55" s="287">
        <f t="shared" si="0"/>
        <v>100</v>
      </c>
    </row>
    <row r="56" spans="1:22" ht="29.25" customHeight="1">
      <c r="A56" s="389" t="s">
        <v>240</v>
      </c>
      <c r="B56" s="81">
        <v>1307957</v>
      </c>
      <c r="C56" s="79">
        <v>559126</v>
      </c>
      <c r="D56" s="364">
        <v>42.7</v>
      </c>
      <c r="E56" s="79">
        <v>6135</v>
      </c>
      <c r="F56" s="364">
        <v>0.5</v>
      </c>
      <c r="G56" s="79">
        <v>8900</v>
      </c>
      <c r="H56" s="364">
        <v>0.7</v>
      </c>
      <c r="I56" s="79">
        <v>38922</v>
      </c>
      <c r="J56" s="364">
        <v>3</v>
      </c>
      <c r="K56" s="79">
        <v>226649</v>
      </c>
      <c r="L56" s="364">
        <v>17.3</v>
      </c>
      <c r="M56" s="79">
        <v>68053</v>
      </c>
      <c r="N56" s="364">
        <v>5.2</v>
      </c>
      <c r="O56" s="81">
        <v>6666</v>
      </c>
      <c r="P56" s="364">
        <v>0.5</v>
      </c>
      <c r="Q56" s="79">
        <v>132102</v>
      </c>
      <c r="R56" s="364">
        <v>10.1</v>
      </c>
      <c r="S56" s="79">
        <v>261404</v>
      </c>
      <c r="T56" s="364">
        <v>20</v>
      </c>
      <c r="V56" s="287">
        <f t="shared" si="0"/>
        <v>100</v>
      </c>
    </row>
    <row r="57" spans="1:22" ht="29.25" customHeight="1">
      <c r="A57" s="390" t="s">
        <v>241</v>
      </c>
      <c r="B57" s="85">
        <v>1002413</v>
      </c>
      <c r="C57" s="83">
        <v>284751</v>
      </c>
      <c r="D57" s="106">
        <v>28.4</v>
      </c>
      <c r="E57" s="83">
        <v>3349</v>
      </c>
      <c r="F57" s="106">
        <v>0.3</v>
      </c>
      <c r="G57" s="83">
        <v>51082</v>
      </c>
      <c r="H57" s="106">
        <v>5.0999999999999996</v>
      </c>
      <c r="I57" s="83">
        <v>21465</v>
      </c>
      <c r="J57" s="106">
        <v>2.1</v>
      </c>
      <c r="K57" s="83">
        <v>169573</v>
      </c>
      <c r="L57" s="106">
        <v>16.899999999999999</v>
      </c>
      <c r="M57" s="83">
        <v>42834</v>
      </c>
      <c r="N57" s="106">
        <v>4.3</v>
      </c>
      <c r="O57" s="85">
        <v>5727</v>
      </c>
      <c r="P57" s="106">
        <v>0.6</v>
      </c>
      <c r="Q57" s="83">
        <v>91080</v>
      </c>
      <c r="R57" s="106">
        <v>9.1</v>
      </c>
      <c r="S57" s="83">
        <v>332552</v>
      </c>
      <c r="T57" s="106">
        <v>33.200000000000003</v>
      </c>
      <c r="V57" s="287">
        <f t="shared" si="0"/>
        <v>100</v>
      </c>
    </row>
    <row r="58" spans="1:22" ht="29.25" customHeight="1">
      <c r="A58" s="390" t="s">
        <v>242</v>
      </c>
      <c r="B58" s="85">
        <v>1823696</v>
      </c>
      <c r="C58" s="83">
        <v>711901</v>
      </c>
      <c r="D58" s="106">
        <v>39</v>
      </c>
      <c r="E58" s="83">
        <v>5860</v>
      </c>
      <c r="F58" s="106">
        <v>0.3</v>
      </c>
      <c r="G58" s="83">
        <v>50000</v>
      </c>
      <c r="H58" s="106">
        <v>2.7</v>
      </c>
      <c r="I58" s="83">
        <v>68896</v>
      </c>
      <c r="J58" s="106">
        <v>3.8</v>
      </c>
      <c r="K58" s="83">
        <v>482477</v>
      </c>
      <c r="L58" s="106">
        <v>26.5</v>
      </c>
      <c r="M58" s="83">
        <v>94749</v>
      </c>
      <c r="N58" s="106">
        <v>5.2</v>
      </c>
      <c r="O58" s="85">
        <v>21120</v>
      </c>
      <c r="P58" s="106">
        <v>1.2</v>
      </c>
      <c r="Q58" s="83">
        <v>182018</v>
      </c>
      <c r="R58" s="106">
        <v>10</v>
      </c>
      <c r="S58" s="83">
        <v>206675</v>
      </c>
      <c r="T58" s="106">
        <v>11.3</v>
      </c>
      <c r="V58" s="287">
        <f t="shared" si="0"/>
        <v>100</v>
      </c>
    </row>
    <row r="59" spans="1:22" ht="29.25" customHeight="1">
      <c r="A59" s="390" t="s">
        <v>243</v>
      </c>
      <c r="B59" s="85">
        <v>427598</v>
      </c>
      <c r="C59" s="83">
        <v>145997</v>
      </c>
      <c r="D59" s="106">
        <v>34.1</v>
      </c>
      <c r="E59" s="83">
        <v>1981</v>
      </c>
      <c r="F59" s="106">
        <v>0.5</v>
      </c>
      <c r="G59" s="83">
        <v>28058</v>
      </c>
      <c r="H59" s="106">
        <v>6.6</v>
      </c>
      <c r="I59" s="83">
        <v>5736</v>
      </c>
      <c r="J59" s="106">
        <v>1.3</v>
      </c>
      <c r="K59" s="83">
        <v>106545</v>
      </c>
      <c r="L59" s="106">
        <v>24.9</v>
      </c>
      <c r="M59" s="83">
        <v>25286</v>
      </c>
      <c r="N59" s="106">
        <v>5.9</v>
      </c>
      <c r="O59" s="85">
        <v>4437</v>
      </c>
      <c r="P59" s="106">
        <v>1</v>
      </c>
      <c r="Q59" s="83">
        <v>57514</v>
      </c>
      <c r="R59" s="106">
        <v>13.5</v>
      </c>
      <c r="S59" s="83">
        <v>52044</v>
      </c>
      <c r="T59" s="106">
        <v>12.2</v>
      </c>
      <c r="V59" s="287">
        <f t="shared" si="0"/>
        <v>100.00000000000001</v>
      </c>
    </row>
    <row r="60" spans="1:22" ht="29.25" customHeight="1">
      <c r="A60" s="390" t="s">
        <v>244</v>
      </c>
      <c r="B60" s="85">
        <v>910150</v>
      </c>
      <c r="C60" s="83">
        <v>291493</v>
      </c>
      <c r="D60" s="106">
        <v>32</v>
      </c>
      <c r="E60" s="83">
        <v>4865</v>
      </c>
      <c r="F60" s="106">
        <v>0.5</v>
      </c>
      <c r="G60" s="83">
        <v>57682</v>
      </c>
      <c r="H60" s="106">
        <v>6.3</v>
      </c>
      <c r="I60" s="83">
        <v>35683</v>
      </c>
      <c r="J60" s="106">
        <v>3.9</v>
      </c>
      <c r="K60" s="83">
        <v>185247</v>
      </c>
      <c r="L60" s="106">
        <v>20.399999999999999</v>
      </c>
      <c r="M60" s="83">
        <v>52603</v>
      </c>
      <c r="N60" s="106">
        <v>5.8</v>
      </c>
      <c r="O60" s="85">
        <v>14597</v>
      </c>
      <c r="P60" s="106">
        <v>1.6</v>
      </c>
      <c r="Q60" s="83">
        <v>147776</v>
      </c>
      <c r="R60" s="106">
        <v>16.2</v>
      </c>
      <c r="S60" s="83">
        <v>120204</v>
      </c>
      <c r="T60" s="106">
        <v>13.2</v>
      </c>
      <c r="V60" s="287">
        <f t="shared" si="0"/>
        <v>99.899999999999991</v>
      </c>
    </row>
    <row r="61" spans="1:22" ht="29.25" customHeight="1">
      <c r="A61" s="390" t="s">
        <v>245</v>
      </c>
      <c r="B61" s="85">
        <v>345856</v>
      </c>
      <c r="C61" s="83">
        <v>124918</v>
      </c>
      <c r="D61" s="106">
        <v>36.1</v>
      </c>
      <c r="E61" s="83">
        <v>2610</v>
      </c>
      <c r="F61" s="106">
        <v>0.8</v>
      </c>
      <c r="G61" s="83">
        <v>33500</v>
      </c>
      <c r="H61" s="106">
        <v>9.6999999999999993</v>
      </c>
      <c r="I61" s="83">
        <v>6334</v>
      </c>
      <c r="J61" s="106">
        <v>1.8</v>
      </c>
      <c r="K61" s="83">
        <v>65821</v>
      </c>
      <c r="L61" s="106">
        <v>19</v>
      </c>
      <c r="M61" s="83">
        <v>18082</v>
      </c>
      <c r="N61" s="106">
        <v>5.2</v>
      </c>
      <c r="O61" s="85">
        <v>761</v>
      </c>
      <c r="P61" s="106">
        <v>0.2</v>
      </c>
      <c r="Q61" s="83">
        <v>51802</v>
      </c>
      <c r="R61" s="106">
        <v>15</v>
      </c>
      <c r="S61" s="83">
        <v>42028</v>
      </c>
      <c r="T61" s="106">
        <v>12.2</v>
      </c>
      <c r="V61" s="287">
        <f t="shared" si="0"/>
        <v>100</v>
      </c>
    </row>
    <row r="62" spans="1:22" ht="29.25" customHeight="1">
      <c r="A62" s="390" t="s">
        <v>246</v>
      </c>
      <c r="B62" s="85">
        <v>654616</v>
      </c>
      <c r="C62" s="83">
        <v>230210</v>
      </c>
      <c r="D62" s="106">
        <v>35.200000000000003</v>
      </c>
      <c r="E62" s="83">
        <v>3306</v>
      </c>
      <c r="F62" s="106">
        <v>0.5</v>
      </c>
      <c r="G62" s="83">
        <v>41500</v>
      </c>
      <c r="H62" s="106">
        <v>6.3</v>
      </c>
      <c r="I62" s="83">
        <v>12672</v>
      </c>
      <c r="J62" s="106">
        <v>1.9</v>
      </c>
      <c r="K62" s="83">
        <v>139907</v>
      </c>
      <c r="L62" s="106">
        <v>21.4</v>
      </c>
      <c r="M62" s="83">
        <v>34496</v>
      </c>
      <c r="N62" s="106">
        <v>5.3</v>
      </c>
      <c r="O62" s="85">
        <v>1646</v>
      </c>
      <c r="P62" s="106">
        <v>0.3</v>
      </c>
      <c r="Q62" s="83">
        <v>100559</v>
      </c>
      <c r="R62" s="106">
        <v>15.4</v>
      </c>
      <c r="S62" s="83">
        <v>90320</v>
      </c>
      <c r="T62" s="106">
        <v>13.8</v>
      </c>
      <c r="V62" s="287">
        <f t="shared" si="0"/>
        <v>100.1</v>
      </c>
    </row>
    <row r="63" spans="1:22" ht="29.25" customHeight="1">
      <c r="A63" s="390" t="s">
        <v>247</v>
      </c>
      <c r="B63" s="85">
        <v>650461</v>
      </c>
      <c r="C63" s="83">
        <v>168421</v>
      </c>
      <c r="D63" s="106">
        <v>25.9</v>
      </c>
      <c r="E63" s="83">
        <v>3142</v>
      </c>
      <c r="F63" s="106">
        <v>0.5</v>
      </c>
      <c r="G63" s="83">
        <v>52000</v>
      </c>
      <c r="H63" s="106">
        <v>8</v>
      </c>
      <c r="I63" s="83">
        <v>16069</v>
      </c>
      <c r="J63" s="106">
        <v>2.5</v>
      </c>
      <c r="K63" s="83">
        <v>109455</v>
      </c>
      <c r="L63" s="106">
        <v>16.8</v>
      </c>
      <c r="M63" s="83">
        <v>29737</v>
      </c>
      <c r="N63" s="106">
        <v>4.5999999999999996</v>
      </c>
      <c r="O63" s="85">
        <v>7748</v>
      </c>
      <c r="P63" s="106">
        <v>1.2</v>
      </c>
      <c r="Q63" s="83">
        <v>77588</v>
      </c>
      <c r="R63" s="106">
        <v>11.9</v>
      </c>
      <c r="S63" s="83">
        <v>186301</v>
      </c>
      <c r="T63" s="106">
        <v>28.6</v>
      </c>
      <c r="V63" s="287">
        <f t="shared" si="0"/>
        <v>100</v>
      </c>
    </row>
    <row r="64" spans="1:22" ht="29.25" customHeight="1">
      <c r="A64" s="390" t="s">
        <v>248</v>
      </c>
      <c r="B64" s="85">
        <v>1060184</v>
      </c>
      <c r="C64" s="83">
        <v>316579</v>
      </c>
      <c r="D64" s="106">
        <v>29.9</v>
      </c>
      <c r="E64" s="83">
        <v>7051</v>
      </c>
      <c r="F64" s="106">
        <v>0.7</v>
      </c>
      <c r="G64" s="83">
        <v>31500</v>
      </c>
      <c r="H64" s="106">
        <v>3</v>
      </c>
      <c r="I64" s="83">
        <v>26189</v>
      </c>
      <c r="J64" s="106">
        <v>2.5</v>
      </c>
      <c r="K64" s="83">
        <v>168412</v>
      </c>
      <c r="L64" s="106">
        <v>15.9</v>
      </c>
      <c r="M64" s="83">
        <v>45719</v>
      </c>
      <c r="N64" s="106">
        <v>4.3</v>
      </c>
      <c r="O64" s="85">
        <v>11019</v>
      </c>
      <c r="P64" s="106">
        <v>1</v>
      </c>
      <c r="Q64" s="83">
        <v>92101</v>
      </c>
      <c r="R64" s="106">
        <v>8.6999999999999993</v>
      </c>
      <c r="S64" s="83">
        <v>361614</v>
      </c>
      <c r="T64" s="106">
        <v>34.1</v>
      </c>
      <c r="V64" s="287">
        <f t="shared" si="0"/>
        <v>100.1</v>
      </c>
    </row>
    <row r="65" spans="1:22" ht="29.25" customHeight="1">
      <c r="A65" s="392" t="s">
        <v>249</v>
      </c>
      <c r="B65" s="87">
        <v>379048</v>
      </c>
      <c r="C65" s="87">
        <v>117358</v>
      </c>
      <c r="D65" s="288">
        <v>31</v>
      </c>
      <c r="E65" s="87">
        <v>2202</v>
      </c>
      <c r="F65" s="288">
        <v>0.6</v>
      </c>
      <c r="G65" s="87">
        <v>43369</v>
      </c>
      <c r="H65" s="288">
        <v>11.4</v>
      </c>
      <c r="I65" s="87">
        <v>9026</v>
      </c>
      <c r="J65" s="288">
        <v>2.4</v>
      </c>
      <c r="K65" s="87">
        <v>86065</v>
      </c>
      <c r="L65" s="288">
        <v>22.7</v>
      </c>
      <c r="M65" s="87">
        <v>24829</v>
      </c>
      <c r="N65" s="288">
        <v>6.6</v>
      </c>
      <c r="O65" s="88">
        <v>3998</v>
      </c>
      <c r="P65" s="288">
        <v>1.1000000000000001</v>
      </c>
      <c r="Q65" s="87">
        <v>49435</v>
      </c>
      <c r="R65" s="288">
        <v>13</v>
      </c>
      <c r="S65" s="87">
        <v>42766</v>
      </c>
      <c r="T65" s="288">
        <v>11.3</v>
      </c>
      <c r="V65" s="287">
        <f t="shared" si="0"/>
        <v>100.09999999999998</v>
      </c>
    </row>
    <row r="66" spans="1:22" ht="27" customHeight="1">
      <c r="A66" s="89" t="s">
        <v>62</v>
      </c>
    </row>
  </sheetData>
  <mergeCells count="2">
    <mergeCell ref="A4:A6"/>
    <mergeCell ref="M5:N5"/>
  </mergeCells>
  <phoneticPr fontId="2"/>
  <dataValidations count="1">
    <dataValidation imeMode="off" allowBlank="1" showInputMessage="1" showErrorMessage="1" sqref="K46:T65 J47:J65 I46:I65 H47:H65 G46:G65 F47:F65 E46:E65 D47:D65 C46:C65 B7:B65" xr:uid="{00000000-0002-0000-0200-000000000000}"/>
  </dataValidations>
  <printOptions horizontalCentered="1"/>
  <pageMargins left="0.39370078740157483" right="0.39370078740157483" top="0.39370078740157483" bottom="0.39370078740157483" header="0.31496062992125984" footer="0.51181102362204722"/>
  <pageSetup paperSize="9" scale="70" fitToHeight="0" orientation="landscape" r:id="rId1"/>
  <headerFooter alignWithMargins="0"/>
  <rowBreaks count="2" manualBreakCount="2">
    <brk id="30" max="16383" man="1"/>
    <brk id="55"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U66"/>
  <sheetViews>
    <sheetView showGridLines="0" view="pageBreakPreview" zoomScaleNormal="100" zoomScaleSheetLayoutView="100" workbookViewId="0">
      <pane xSplit="1" ySplit="6" topLeftCell="B7" activePane="bottomRight" state="frozen"/>
      <selection activeCell="N21" sqref="N21"/>
      <selection pane="topRight" activeCell="N21" sqref="N21"/>
      <selection pane="bottomLeft" activeCell="N21" sqref="N21"/>
      <selection pane="bottomRight" activeCell="B2" sqref="A2:B2"/>
    </sheetView>
  </sheetViews>
  <sheetFormatPr defaultRowHeight="14.25"/>
  <cols>
    <col min="1" max="1" width="10.625" style="76" customWidth="1"/>
    <col min="2" max="2" width="11.625" style="76" customWidth="1"/>
    <col min="3" max="3" width="10.75" style="76" customWidth="1"/>
    <col min="4" max="4" width="8.875" style="76" customWidth="1"/>
    <col min="5" max="5" width="10.875" style="76" customWidth="1"/>
    <col min="6" max="6" width="8.875" style="76" customWidth="1"/>
    <col min="7" max="7" width="10.75" style="76" customWidth="1"/>
    <col min="8" max="8" width="8.875" style="76" customWidth="1"/>
    <col min="9" max="9" width="10.75" style="76" customWidth="1"/>
    <col min="10" max="10" width="8.875" style="76" customWidth="1"/>
    <col min="11" max="11" width="10.75" style="76" customWidth="1"/>
    <col min="12" max="12" width="8.875" style="76" customWidth="1"/>
    <col min="13" max="13" width="10.75" style="77" customWidth="1"/>
    <col min="14" max="14" width="8.875" style="76" customWidth="1"/>
    <col min="15" max="15" width="10.75" style="76" customWidth="1"/>
    <col min="16" max="16" width="8.875" style="76" customWidth="1"/>
    <col min="17" max="17" width="10.875" style="76" customWidth="1"/>
    <col min="18" max="18" width="8.875" style="76" customWidth="1"/>
    <col min="19" max="19" width="9" style="76"/>
    <col min="20" max="20" width="9.125" style="76" bestFit="1" customWidth="1"/>
    <col min="21" max="21" width="9.25" style="76" bestFit="1" customWidth="1"/>
    <col min="22" max="16384" width="9" style="76"/>
  </cols>
  <sheetData>
    <row r="1" spans="1:21" ht="9.9499999999999993" customHeight="1"/>
    <row r="2" spans="1:21" ht="29.25" customHeight="1">
      <c r="A2" s="214" t="s">
        <v>63</v>
      </c>
      <c r="Q2" s="76" t="s">
        <v>6</v>
      </c>
    </row>
    <row r="3" spans="1:21" ht="21" customHeight="1">
      <c r="A3" s="444" t="s">
        <v>7</v>
      </c>
      <c r="B3" s="90" t="s">
        <v>64</v>
      </c>
      <c r="C3" s="96"/>
      <c r="D3" s="96"/>
      <c r="E3" s="96"/>
      <c r="F3" s="96"/>
      <c r="G3" s="96"/>
      <c r="H3" s="96"/>
      <c r="I3" s="96"/>
      <c r="J3" s="96"/>
      <c r="K3" s="96"/>
      <c r="L3" s="96"/>
      <c r="M3" s="215"/>
      <c r="N3" s="215"/>
      <c r="O3" s="215"/>
      <c r="P3" s="215"/>
      <c r="Q3" s="215"/>
      <c r="R3" s="93"/>
    </row>
    <row r="4" spans="1:21" ht="21" customHeight="1">
      <c r="A4" s="445"/>
      <c r="B4" s="216"/>
      <c r="C4" s="95" t="s">
        <v>65</v>
      </c>
      <c r="D4" s="96"/>
      <c r="E4" s="96"/>
      <c r="F4" s="96"/>
      <c r="G4" s="96"/>
      <c r="H4" s="96"/>
      <c r="I4" s="95" t="s">
        <v>66</v>
      </c>
      <c r="J4" s="96"/>
      <c r="K4" s="96"/>
      <c r="L4" s="217"/>
      <c r="M4" s="95" t="s">
        <v>67</v>
      </c>
      <c r="N4" s="96"/>
      <c r="O4" s="96"/>
      <c r="P4" s="96"/>
      <c r="Q4" s="215"/>
      <c r="R4" s="218"/>
    </row>
    <row r="5" spans="1:21" ht="21" customHeight="1">
      <c r="A5" s="445"/>
      <c r="B5" s="98"/>
      <c r="C5" s="219"/>
      <c r="D5" s="98"/>
      <c r="E5" s="95" t="s">
        <v>68</v>
      </c>
      <c r="F5" s="96"/>
      <c r="G5" s="95" t="s">
        <v>69</v>
      </c>
      <c r="H5" s="97"/>
      <c r="I5" s="219"/>
      <c r="J5" s="220"/>
      <c r="K5" s="447" t="s">
        <v>70</v>
      </c>
      <c r="L5" s="448"/>
      <c r="M5" s="221"/>
      <c r="N5" s="98"/>
      <c r="O5" s="95" t="s">
        <v>71</v>
      </c>
      <c r="P5" s="97"/>
      <c r="Q5" s="447" t="s">
        <v>72</v>
      </c>
      <c r="R5" s="448"/>
    </row>
    <row r="6" spans="1:21" ht="16.5" customHeight="1">
      <c r="A6" s="446"/>
      <c r="B6" s="99"/>
      <c r="C6" s="100"/>
      <c r="D6" s="101" t="s">
        <v>18</v>
      </c>
      <c r="E6" s="102"/>
      <c r="F6" s="101" t="s">
        <v>18</v>
      </c>
      <c r="G6" s="102"/>
      <c r="H6" s="101" t="s">
        <v>18</v>
      </c>
      <c r="I6" s="102"/>
      <c r="J6" s="101" t="s">
        <v>18</v>
      </c>
      <c r="K6" s="102"/>
      <c r="L6" s="101" t="s">
        <v>18</v>
      </c>
      <c r="M6" s="102"/>
      <c r="N6" s="101" t="s">
        <v>18</v>
      </c>
      <c r="O6" s="102"/>
      <c r="P6" s="101" t="s">
        <v>18</v>
      </c>
      <c r="Q6" s="102"/>
      <c r="R6" s="104" t="s">
        <v>18</v>
      </c>
    </row>
    <row r="7" spans="1:21" ht="30" customHeight="1">
      <c r="A7" s="82" t="s">
        <v>19</v>
      </c>
      <c r="B7" s="289">
        <v>2988135</v>
      </c>
      <c r="C7" s="86">
        <v>1006226</v>
      </c>
      <c r="D7" s="106">
        <v>33.700000000000003</v>
      </c>
      <c r="E7" s="83">
        <v>560476</v>
      </c>
      <c r="F7" s="106">
        <v>18.8</v>
      </c>
      <c r="G7" s="83">
        <v>370462</v>
      </c>
      <c r="H7" s="106">
        <v>12.4</v>
      </c>
      <c r="I7" s="83">
        <v>366704</v>
      </c>
      <c r="J7" s="106">
        <v>12.3</v>
      </c>
      <c r="K7" s="83">
        <v>363844</v>
      </c>
      <c r="L7" s="106">
        <v>12.2</v>
      </c>
      <c r="M7" s="83">
        <v>1615205</v>
      </c>
      <c r="N7" s="106">
        <v>54.1</v>
      </c>
      <c r="O7" s="83">
        <v>977952</v>
      </c>
      <c r="P7" s="106">
        <v>32.700000000000003</v>
      </c>
      <c r="Q7" s="83">
        <v>497909</v>
      </c>
      <c r="R7" s="106">
        <v>16.7</v>
      </c>
      <c r="T7" s="290">
        <f>D7+J7+N7</f>
        <v>100.1</v>
      </c>
      <c r="U7" s="291">
        <f>+B7-'1.R3予算（歳入）'!B7</f>
        <v>0</v>
      </c>
    </row>
    <row r="8" spans="1:21" ht="30" customHeight="1">
      <c r="A8" s="82" t="s">
        <v>20</v>
      </c>
      <c r="B8" s="289">
        <v>1153018</v>
      </c>
      <c r="C8" s="83">
        <v>469792</v>
      </c>
      <c r="D8" s="106">
        <v>40.700000000000003</v>
      </c>
      <c r="E8" s="83">
        <v>215824</v>
      </c>
      <c r="F8" s="106">
        <v>18.7</v>
      </c>
      <c r="G8" s="83">
        <v>207107</v>
      </c>
      <c r="H8" s="106">
        <v>18</v>
      </c>
      <c r="I8" s="83">
        <v>128004</v>
      </c>
      <c r="J8" s="106">
        <v>11.1</v>
      </c>
      <c r="K8" s="83">
        <v>101746</v>
      </c>
      <c r="L8" s="106">
        <v>8.8000000000000007</v>
      </c>
      <c r="M8" s="83">
        <v>555222</v>
      </c>
      <c r="N8" s="106">
        <v>48.2</v>
      </c>
      <c r="O8" s="83">
        <v>321380</v>
      </c>
      <c r="P8" s="106">
        <v>27.9</v>
      </c>
      <c r="Q8" s="83">
        <v>155744</v>
      </c>
      <c r="R8" s="106">
        <v>13.5</v>
      </c>
      <c r="T8" s="290">
        <f t="shared" ref="T8:T65" si="0">D8+J8+N8</f>
        <v>100</v>
      </c>
      <c r="U8" s="291">
        <f>+B8-'1.R3予算（歳入）'!B8</f>
        <v>0</v>
      </c>
    </row>
    <row r="9" spans="1:21" ht="30" customHeight="1">
      <c r="A9" s="82" t="s">
        <v>149</v>
      </c>
      <c r="B9" s="289">
        <v>567899</v>
      </c>
      <c r="C9" s="83">
        <v>245497</v>
      </c>
      <c r="D9" s="106">
        <v>43.2</v>
      </c>
      <c r="E9" s="83">
        <v>138373</v>
      </c>
      <c r="F9" s="106">
        <v>24.4</v>
      </c>
      <c r="G9" s="83">
        <v>97348</v>
      </c>
      <c r="H9" s="106">
        <v>17.100000000000001</v>
      </c>
      <c r="I9" s="83">
        <v>97702</v>
      </c>
      <c r="J9" s="106">
        <v>17.2</v>
      </c>
      <c r="K9" s="83">
        <v>88656</v>
      </c>
      <c r="L9" s="106">
        <v>15.6</v>
      </c>
      <c r="M9" s="83">
        <v>224700</v>
      </c>
      <c r="N9" s="106">
        <v>39.6</v>
      </c>
      <c r="O9" s="83">
        <v>144922</v>
      </c>
      <c r="P9" s="106">
        <v>25.5</v>
      </c>
      <c r="Q9" s="83">
        <v>40649</v>
      </c>
      <c r="R9" s="106">
        <v>7.2</v>
      </c>
      <c r="T9" s="290">
        <f t="shared" si="0"/>
        <v>100</v>
      </c>
      <c r="U9" s="291">
        <f>+B9-'1.R3予算（歳入）'!B9</f>
        <v>0</v>
      </c>
    </row>
    <row r="10" spans="1:21" ht="30" customHeight="1">
      <c r="A10" s="82" t="s">
        <v>22</v>
      </c>
      <c r="B10" s="289">
        <v>1182733</v>
      </c>
      <c r="C10" s="83">
        <v>379801</v>
      </c>
      <c r="D10" s="106">
        <v>32.1</v>
      </c>
      <c r="E10" s="83">
        <v>254373</v>
      </c>
      <c r="F10" s="106">
        <v>21.5</v>
      </c>
      <c r="G10" s="83">
        <v>102172</v>
      </c>
      <c r="H10" s="106">
        <v>8.6</v>
      </c>
      <c r="I10" s="83">
        <v>187632</v>
      </c>
      <c r="J10" s="106">
        <v>15.9</v>
      </c>
      <c r="K10" s="83">
        <v>159956</v>
      </c>
      <c r="L10" s="106">
        <v>13.5</v>
      </c>
      <c r="M10" s="83">
        <v>615300</v>
      </c>
      <c r="N10" s="106">
        <v>52</v>
      </c>
      <c r="O10" s="83">
        <v>335347</v>
      </c>
      <c r="P10" s="106">
        <v>28.4</v>
      </c>
      <c r="Q10" s="83">
        <v>126980</v>
      </c>
      <c r="R10" s="106">
        <v>10.7</v>
      </c>
      <c r="T10" s="290">
        <f t="shared" si="0"/>
        <v>100</v>
      </c>
      <c r="U10" s="291">
        <f>+B10-'1.R3予算（歳入）'!B10</f>
        <v>0</v>
      </c>
    </row>
    <row r="11" spans="1:21" ht="30" customHeight="1">
      <c r="A11" s="82" t="s">
        <v>23</v>
      </c>
      <c r="B11" s="289">
        <v>1224326</v>
      </c>
      <c r="C11" s="83">
        <v>496038</v>
      </c>
      <c r="D11" s="106">
        <v>40.5</v>
      </c>
      <c r="E11" s="83">
        <v>317800</v>
      </c>
      <c r="F11" s="106">
        <v>26</v>
      </c>
      <c r="G11" s="83">
        <v>148233</v>
      </c>
      <c r="H11" s="106">
        <v>12.1</v>
      </c>
      <c r="I11" s="83">
        <v>139660</v>
      </c>
      <c r="J11" s="106">
        <v>11.4</v>
      </c>
      <c r="K11" s="83">
        <v>138582</v>
      </c>
      <c r="L11" s="106">
        <v>11.3</v>
      </c>
      <c r="M11" s="83">
        <v>588628</v>
      </c>
      <c r="N11" s="106">
        <v>48.1</v>
      </c>
      <c r="O11" s="83">
        <v>338725</v>
      </c>
      <c r="P11" s="106">
        <v>27.7</v>
      </c>
      <c r="Q11" s="83">
        <v>145002</v>
      </c>
      <c r="R11" s="106">
        <v>11.8</v>
      </c>
      <c r="T11" s="290">
        <f t="shared" si="0"/>
        <v>100</v>
      </c>
      <c r="U11" s="291">
        <f>+B11-'1.R3予算（歳入）'!B11</f>
        <v>0</v>
      </c>
    </row>
    <row r="12" spans="1:21" ht="30" customHeight="1">
      <c r="A12" s="82" t="s">
        <v>76</v>
      </c>
      <c r="B12" s="289">
        <v>975442</v>
      </c>
      <c r="C12" s="83">
        <v>348854</v>
      </c>
      <c r="D12" s="106">
        <v>35.799999999999997</v>
      </c>
      <c r="E12" s="83">
        <v>226041</v>
      </c>
      <c r="F12" s="106">
        <v>23.2</v>
      </c>
      <c r="G12" s="83">
        <v>101608</v>
      </c>
      <c r="H12" s="106">
        <v>10.4</v>
      </c>
      <c r="I12" s="83">
        <v>132535</v>
      </c>
      <c r="J12" s="106">
        <v>13.6</v>
      </c>
      <c r="K12" s="83">
        <v>128610</v>
      </c>
      <c r="L12" s="106">
        <v>13.2</v>
      </c>
      <c r="M12" s="83">
        <v>494053</v>
      </c>
      <c r="N12" s="106">
        <v>50.6</v>
      </c>
      <c r="O12" s="83">
        <v>222272</v>
      </c>
      <c r="P12" s="106">
        <v>22.8</v>
      </c>
      <c r="Q12" s="83">
        <v>218836</v>
      </c>
      <c r="R12" s="106">
        <v>22.4</v>
      </c>
      <c r="T12" s="290">
        <f t="shared" si="0"/>
        <v>100</v>
      </c>
      <c r="U12" s="291">
        <f>+B12-'1.R3予算（歳入）'!B12</f>
        <v>0</v>
      </c>
    </row>
    <row r="13" spans="1:21" ht="30" customHeight="1">
      <c r="A13" s="82" t="s">
        <v>24</v>
      </c>
      <c r="B13" s="289">
        <v>963077</v>
      </c>
      <c r="C13" s="83">
        <v>353081</v>
      </c>
      <c r="D13" s="106">
        <v>36.700000000000003</v>
      </c>
      <c r="E13" s="83">
        <v>217289</v>
      </c>
      <c r="F13" s="106">
        <v>22.6</v>
      </c>
      <c r="G13" s="83">
        <v>99745</v>
      </c>
      <c r="H13" s="106">
        <v>10.4</v>
      </c>
      <c r="I13" s="83">
        <v>88868</v>
      </c>
      <c r="J13" s="106">
        <v>9.1999999999999993</v>
      </c>
      <c r="K13" s="83">
        <v>84989</v>
      </c>
      <c r="L13" s="106">
        <v>8.8000000000000007</v>
      </c>
      <c r="M13" s="83">
        <v>521128</v>
      </c>
      <c r="N13" s="106">
        <v>54.1</v>
      </c>
      <c r="O13" s="83">
        <v>216781</v>
      </c>
      <c r="P13" s="106">
        <v>22.5</v>
      </c>
      <c r="Q13" s="83">
        <v>241294</v>
      </c>
      <c r="R13" s="106">
        <v>25.1</v>
      </c>
      <c r="T13" s="290">
        <f t="shared" si="0"/>
        <v>100</v>
      </c>
      <c r="U13" s="291">
        <f>+B13-'1.R3予算（歳入）'!B13</f>
        <v>0</v>
      </c>
    </row>
    <row r="14" spans="1:21" ht="30" customHeight="1">
      <c r="A14" s="82" t="s">
        <v>25</v>
      </c>
      <c r="B14" s="289">
        <v>2008754</v>
      </c>
      <c r="C14" s="83">
        <v>907505</v>
      </c>
      <c r="D14" s="106">
        <v>45.2</v>
      </c>
      <c r="E14" s="83">
        <v>565491</v>
      </c>
      <c r="F14" s="106">
        <v>28.2</v>
      </c>
      <c r="G14" s="83">
        <v>280963</v>
      </c>
      <c r="H14" s="106">
        <v>14</v>
      </c>
      <c r="I14" s="83">
        <v>165527</v>
      </c>
      <c r="J14" s="106">
        <v>8.1999999999999993</v>
      </c>
      <c r="K14" s="83">
        <v>160214</v>
      </c>
      <c r="L14" s="106">
        <v>8</v>
      </c>
      <c r="M14" s="83">
        <v>935722</v>
      </c>
      <c r="N14" s="106">
        <v>46.6</v>
      </c>
      <c r="O14" s="83">
        <v>741066</v>
      </c>
      <c r="P14" s="106">
        <v>36.9</v>
      </c>
      <c r="Q14" s="83">
        <v>13285</v>
      </c>
      <c r="R14" s="106">
        <v>0.7</v>
      </c>
      <c r="T14" s="290">
        <f t="shared" si="0"/>
        <v>100</v>
      </c>
      <c r="U14" s="291">
        <f>+B14-'1.R3予算（歳入）'!B14</f>
        <v>0</v>
      </c>
    </row>
    <row r="15" spans="1:21" ht="30" customHeight="1">
      <c r="A15" s="82" t="s">
        <v>26</v>
      </c>
      <c r="B15" s="289">
        <v>2440958</v>
      </c>
      <c r="C15" s="83">
        <v>801391</v>
      </c>
      <c r="D15" s="106">
        <v>32.799999999999997</v>
      </c>
      <c r="E15" s="83">
        <v>523568</v>
      </c>
      <c r="F15" s="106">
        <v>21.4</v>
      </c>
      <c r="G15" s="83">
        <v>232563</v>
      </c>
      <c r="H15" s="106">
        <v>9.5</v>
      </c>
      <c r="I15" s="83">
        <v>184721</v>
      </c>
      <c r="J15" s="106">
        <v>7.6</v>
      </c>
      <c r="K15" s="83">
        <v>181821</v>
      </c>
      <c r="L15" s="106">
        <v>7.4</v>
      </c>
      <c r="M15" s="83">
        <v>1454846</v>
      </c>
      <c r="N15" s="106">
        <v>59.6</v>
      </c>
      <c r="O15" s="83">
        <v>858117</v>
      </c>
      <c r="P15" s="106">
        <v>35.200000000000003</v>
      </c>
      <c r="Q15" s="83">
        <v>445663</v>
      </c>
      <c r="R15" s="106">
        <v>18.3</v>
      </c>
      <c r="T15" s="290">
        <f t="shared" si="0"/>
        <v>100</v>
      </c>
      <c r="U15" s="291">
        <f>+B15-'1.R3予算（歳入）'!B15</f>
        <v>0</v>
      </c>
    </row>
    <row r="16" spans="1:21" ht="30" customHeight="1">
      <c r="A16" s="82" t="s">
        <v>27</v>
      </c>
      <c r="B16" s="289">
        <v>7841818</v>
      </c>
      <c r="C16" s="83">
        <v>2107071</v>
      </c>
      <c r="D16" s="106">
        <v>26.9</v>
      </c>
      <c r="E16" s="83">
        <v>1586857</v>
      </c>
      <c r="F16" s="106">
        <v>20.2</v>
      </c>
      <c r="G16" s="83">
        <v>368698</v>
      </c>
      <c r="H16" s="106">
        <v>4.7</v>
      </c>
      <c r="I16" s="83">
        <v>1056661</v>
      </c>
      <c r="J16" s="106">
        <v>13.5</v>
      </c>
      <c r="K16" s="83">
        <v>1053111</v>
      </c>
      <c r="L16" s="106">
        <v>13.4</v>
      </c>
      <c r="M16" s="83">
        <v>4678086</v>
      </c>
      <c r="N16" s="106">
        <v>59.7</v>
      </c>
      <c r="O16" s="83">
        <v>3439890</v>
      </c>
      <c r="P16" s="106">
        <v>43.9</v>
      </c>
      <c r="Q16" s="83">
        <v>341611</v>
      </c>
      <c r="R16" s="106">
        <v>4.4000000000000004</v>
      </c>
      <c r="T16" s="290">
        <f t="shared" si="0"/>
        <v>100.1</v>
      </c>
      <c r="U16" s="291">
        <f>+B16-'1.R3予算（歳入）'!B16</f>
        <v>0</v>
      </c>
    </row>
    <row r="17" spans="1:21" ht="30" customHeight="1">
      <c r="A17" s="82" t="s">
        <v>28</v>
      </c>
      <c r="B17" s="289">
        <v>2124428</v>
      </c>
      <c r="C17" s="83">
        <v>886368</v>
      </c>
      <c r="D17" s="106">
        <v>41.7</v>
      </c>
      <c r="E17" s="83">
        <v>507882</v>
      </c>
      <c r="F17" s="106">
        <v>23.9</v>
      </c>
      <c r="G17" s="83">
        <v>330506</v>
      </c>
      <c r="H17" s="106">
        <v>15.6</v>
      </c>
      <c r="I17" s="83">
        <v>179775</v>
      </c>
      <c r="J17" s="106">
        <v>8.5</v>
      </c>
      <c r="K17" s="83">
        <v>177425</v>
      </c>
      <c r="L17" s="106">
        <v>8.4</v>
      </c>
      <c r="M17" s="83">
        <v>1058283</v>
      </c>
      <c r="N17" s="106">
        <v>49.8</v>
      </c>
      <c r="O17" s="83">
        <v>877642</v>
      </c>
      <c r="P17" s="106">
        <v>41.3</v>
      </c>
      <c r="Q17" s="83">
        <v>7831</v>
      </c>
      <c r="R17" s="106">
        <v>0.4</v>
      </c>
      <c r="T17" s="290">
        <f t="shared" si="0"/>
        <v>100</v>
      </c>
      <c r="U17" s="291">
        <f>+B17-'1.R3予算（歳入）'!B17</f>
        <v>0</v>
      </c>
    </row>
    <row r="18" spans="1:21" ht="30" customHeight="1">
      <c r="A18" s="82" t="s">
        <v>29</v>
      </c>
      <c r="B18" s="289">
        <v>1227091</v>
      </c>
      <c r="C18" s="83">
        <v>408718</v>
      </c>
      <c r="D18" s="106">
        <v>33.299999999999997</v>
      </c>
      <c r="E18" s="83">
        <v>228553</v>
      </c>
      <c r="F18" s="106">
        <v>18.600000000000001</v>
      </c>
      <c r="G18" s="83">
        <v>170650</v>
      </c>
      <c r="H18" s="106">
        <v>13.9</v>
      </c>
      <c r="I18" s="83">
        <v>154224</v>
      </c>
      <c r="J18" s="106">
        <v>12.6</v>
      </c>
      <c r="K18" s="83">
        <v>146657</v>
      </c>
      <c r="L18" s="106">
        <v>12</v>
      </c>
      <c r="M18" s="83">
        <v>664149</v>
      </c>
      <c r="N18" s="106">
        <v>54.1</v>
      </c>
      <c r="O18" s="83">
        <v>282510</v>
      </c>
      <c r="P18" s="106">
        <v>23</v>
      </c>
      <c r="Q18" s="83">
        <v>312060</v>
      </c>
      <c r="R18" s="106">
        <v>25.4</v>
      </c>
      <c r="T18" s="290">
        <f t="shared" si="0"/>
        <v>100</v>
      </c>
      <c r="U18" s="291">
        <f>+B18-'1.R3予算（歳入）'!B18</f>
        <v>0</v>
      </c>
    </row>
    <row r="19" spans="1:21" ht="30" customHeight="1">
      <c r="A19" s="82" t="s">
        <v>305</v>
      </c>
      <c r="B19" s="289">
        <v>592946</v>
      </c>
      <c r="C19" s="83">
        <v>227690</v>
      </c>
      <c r="D19" s="106">
        <v>38.4</v>
      </c>
      <c r="E19" s="83">
        <v>129857</v>
      </c>
      <c r="F19" s="106">
        <v>21.9</v>
      </c>
      <c r="G19" s="83">
        <v>90532</v>
      </c>
      <c r="H19" s="106">
        <v>15.3</v>
      </c>
      <c r="I19" s="83">
        <v>90336</v>
      </c>
      <c r="J19" s="106">
        <v>15.2</v>
      </c>
      <c r="K19" s="83">
        <v>85091</v>
      </c>
      <c r="L19" s="106">
        <v>14.4</v>
      </c>
      <c r="M19" s="83">
        <v>274920</v>
      </c>
      <c r="N19" s="106">
        <v>46.4</v>
      </c>
      <c r="O19" s="83">
        <v>129287</v>
      </c>
      <c r="P19" s="106">
        <v>21.8</v>
      </c>
      <c r="Q19" s="83">
        <v>103700</v>
      </c>
      <c r="R19" s="106">
        <v>17.5</v>
      </c>
      <c r="T19" s="290">
        <f t="shared" si="0"/>
        <v>100</v>
      </c>
      <c r="U19" s="291">
        <f>+B19-'1.R3予算（歳入）'!B19</f>
        <v>0</v>
      </c>
    </row>
    <row r="20" spans="1:21" ht="30" customHeight="1">
      <c r="A20" s="82" t="s">
        <v>132</v>
      </c>
      <c r="B20" s="289">
        <v>536047</v>
      </c>
      <c r="C20" s="83">
        <v>200607</v>
      </c>
      <c r="D20" s="106">
        <v>37.4</v>
      </c>
      <c r="E20" s="83">
        <v>113162</v>
      </c>
      <c r="F20" s="106">
        <v>21.1</v>
      </c>
      <c r="G20" s="83">
        <v>76652</v>
      </c>
      <c r="H20" s="106">
        <v>14.3</v>
      </c>
      <c r="I20" s="83">
        <v>125725</v>
      </c>
      <c r="J20" s="106">
        <v>23.5</v>
      </c>
      <c r="K20" s="83">
        <v>121923</v>
      </c>
      <c r="L20" s="106">
        <v>22.7</v>
      </c>
      <c r="M20" s="83">
        <v>209715</v>
      </c>
      <c r="N20" s="106">
        <v>39.1</v>
      </c>
      <c r="O20" s="83">
        <v>90694</v>
      </c>
      <c r="P20" s="106">
        <v>16.899999999999999</v>
      </c>
      <c r="Q20" s="83">
        <v>77327</v>
      </c>
      <c r="R20" s="106">
        <v>14.4</v>
      </c>
      <c r="T20" s="290">
        <f t="shared" si="0"/>
        <v>100</v>
      </c>
      <c r="U20" s="291">
        <f>+B20-'1.R3予算（歳入）'!B20</f>
        <v>0</v>
      </c>
    </row>
    <row r="21" spans="1:21" ht="30" customHeight="1">
      <c r="A21" s="82" t="s">
        <v>73</v>
      </c>
      <c r="B21" s="289">
        <v>521444</v>
      </c>
      <c r="C21" s="83">
        <v>199149</v>
      </c>
      <c r="D21" s="106">
        <v>38.200000000000003</v>
      </c>
      <c r="E21" s="83">
        <v>116900</v>
      </c>
      <c r="F21" s="106">
        <v>22.4</v>
      </c>
      <c r="G21" s="83">
        <v>73426</v>
      </c>
      <c r="H21" s="106">
        <v>14.1</v>
      </c>
      <c r="I21" s="83">
        <v>81513</v>
      </c>
      <c r="J21" s="106">
        <v>15.6</v>
      </c>
      <c r="K21" s="83">
        <v>78721</v>
      </c>
      <c r="L21" s="106">
        <v>15.1</v>
      </c>
      <c r="M21" s="83">
        <v>240782</v>
      </c>
      <c r="N21" s="106">
        <v>46.2</v>
      </c>
      <c r="O21" s="83">
        <v>104535</v>
      </c>
      <c r="P21" s="106">
        <v>20</v>
      </c>
      <c r="Q21" s="83">
        <v>102121</v>
      </c>
      <c r="R21" s="106">
        <v>19.600000000000001</v>
      </c>
      <c r="T21" s="290">
        <f t="shared" si="0"/>
        <v>100</v>
      </c>
      <c r="U21" s="291">
        <f>+B21-'1.R3予算（歳入）'!B21</f>
        <v>0</v>
      </c>
    </row>
    <row r="22" spans="1:21" ht="30" customHeight="1">
      <c r="A22" s="82" t="s">
        <v>31</v>
      </c>
      <c r="B22" s="289">
        <v>1006449</v>
      </c>
      <c r="C22" s="83">
        <v>389269</v>
      </c>
      <c r="D22" s="106">
        <v>38.700000000000003</v>
      </c>
      <c r="E22" s="83">
        <v>247019</v>
      </c>
      <c r="F22" s="106">
        <v>24.5</v>
      </c>
      <c r="G22" s="83">
        <v>124552</v>
      </c>
      <c r="H22" s="106">
        <v>12.4</v>
      </c>
      <c r="I22" s="83">
        <v>149692</v>
      </c>
      <c r="J22" s="106">
        <v>14.9</v>
      </c>
      <c r="K22" s="83">
        <v>129629</v>
      </c>
      <c r="L22" s="106">
        <v>12.9</v>
      </c>
      <c r="M22" s="83">
        <v>467488</v>
      </c>
      <c r="N22" s="106">
        <v>46.4</v>
      </c>
      <c r="O22" s="83">
        <v>227844</v>
      </c>
      <c r="P22" s="106">
        <v>22.6</v>
      </c>
      <c r="Q22" s="83">
        <v>166864</v>
      </c>
      <c r="R22" s="106">
        <v>16.600000000000001</v>
      </c>
      <c r="T22" s="290">
        <f t="shared" si="0"/>
        <v>100</v>
      </c>
      <c r="U22" s="291">
        <f>+B22-'1.R3予算（歳入）'!B22</f>
        <v>0</v>
      </c>
    </row>
    <row r="23" spans="1:21" ht="30" customHeight="1">
      <c r="A23" s="82" t="s">
        <v>32</v>
      </c>
      <c r="B23" s="289">
        <v>822595</v>
      </c>
      <c r="C23" s="83">
        <v>346775</v>
      </c>
      <c r="D23" s="106">
        <v>42.2</v>
      </c>
      <c r="E23" s="83">
        <v>231137</v>
      </c>
      <c r="F23" s="106">
        <v>28.1</v>
      </c>
      <c r="G23" s="83">
        <v>101781</v>
      </c>
      <c r="H23" s="106">
        <v>12.4</v>
      </c>
      <c r="I23" s="83">
        <v>150165</v>
      </c>
      <c r="J23" s="106">
        <v>18.3</v>
      </c>
      <c r="K23" s="83">
        <v>145200</v>
      </c>
      <c r="L23" s="106">
        <v>17.7</v>
      </c>
      <c r="M23" s="83">
        <v>325655</v>
      </c>
      <c r="N23" s="106">
        <v>39.6</v>
      </c>
      <c r="O23" s="83">
        <v>221578</v>
      </c>
      <c r="P23" s="106">
        <v>26.9</v>
      </c>
      <c r="Q23" s="83">
        <v>40039</v>
      </c>
      <c r="R23" s="106">
        <v>4.9000000000000004</v>
      </c>
      <c r="T23" s="290">
        <f t="shared" si="0"/>
        <v>100.1</v>
      </c>
      <c r="U23" s="291">
        <f>+B23-'1.R3予算（歳入）'!B23</f>
        <v>0</v>
      </c>
    </row>
    <row r="24" spans="1:21" ht="30" customHeight="1">
      <c r="A24" s="82" t="s">
        <v>33</v>
      </c>
      <c r="B24" s="289">
        <v>1226055</v>
      </c>
      <c r="C24" s="83">
        <v>506087</v>
      </c>
      <c r="D24" s="106">
        <v>41.3</v>
      </c>
      <c r="E24" s="83">
        <v>295776</v>
      </c>
      <c r="F24" s="106">
        <v>24.1</v>
      </c>
      <c r="G24" s="83">
        <v>188747</v>
      </c>
      <c r="H24" s="106">
        <v>15.4</v>
      </c>
      <c r="I24" s="83">
        <v>197695</v>
      </c>
      <c r="J24" s="106">
        <v>16.100000000000001</v>
      </c>
      <c r="K24" s="83">
        <v>187081</v>
      </c>
      <c r="L24" s="106">
        <v>15.3</v>
      </c>
      <c r="M24" s="83">
        <v>522273</v>
      </c>
      <c r="N24" s="106">
        <v>42.6</v>
      </c>
      <c r="O24" s="83">
        <v>418918</v>
      </c>
      <c r="P24" s="106">
        <v>34.200000000000003</v>
      </c>
      <c r="Q24" s="83">
        <v>8451</v>
      </c>
      <c r="R24" s="106">
        <v>0.7</v>
      </c>
      <c r="T24" s="290">
        <f t="shared" si="0"/>
        <v>100</v>
      </c>
      <c r="U24" s="291">
        <f>+B24-'1.R3予算（歳入）'!B24</f>
        <v>0</v>
      </c>
    </row>
    <row r="25" spans="1:21" ht="30" customHeight="1">
      <c r="A25" s="82" t="s">
        <v>34</v>
      </c>
      <c r="B25" s="289">
        <v>2491405</v>
      </c>
      <c r="C25" s="83">
        <v>1044473</v>
      </c>
      <c r="D25" s="106">
        <v>41.9</v>
      </c>
      <c r="E25" s="83">
        <v>605382</v>
      </c>
      <c r="F25" s="106">
        <v>24.3</v>
      </c>
      <c r="G25" s="83">
        <v>393508</v>
      </c>
      <c r="H25" s="106">
        <v>15.8</v>
      </c>
      <c r="I25" s="83">
        <v>276849</v>
      </c>
      <c r="J25" s="106">
        <v>11.1</v>
      </c>
      <c r="K25" s="83">
        <v>275737</v>
      </c>
      <c r="L25" s="106">
        <v>11.1</v>
      </c>
      <c r="M25" s="83">
        <v>1170083</v>
      </c>
      <c r="N25" s="106">
        <v>47</v>
      </c>
      <c r="O25" s="83">
        <v>1054620</v>
      </c>
      <c r="P25" s="106">
        <v>42.3</v>
      </c>
      <c r="Q25" s="83">
        <v>191790</v>
      </c>
      <c r="R25" s="106">
        <v>7.7</v>
      </c>
      <c r="T25" s="290">
        <f t="shared" si="0"/>
        <v>100</v>
      </c>
      <c r="U25" s="291">
        <f>+B25-'1.R3予算（歳入）'!B25</f>
        <v>-1</v>
      </c>
    </row>
    <row r="26" spans="1:21" ht="30" customHeight="1">
      <c r="A26" s="82" t="s">
        <v>137</v>
      </c>
      <c r="B26" s="289">
        <v>745166</v>
      </c>
      <c r="C26" s="83">
        <v>347039</v>
      </c>
      <c r="D26" s="106">
        <v>46.6</v>
      </c>
      <c r="E26" s="83">
        <v>214126</v>
      </c>
      <c r="F26" s="106">
        <v>28.7</v>
      </c>
      <c r="G26" s="83">
        <v>119071</v>
      </c>
      <c r="H26" s="106">
        <v>16</v>
      </c>
      <c r="I26" s="83">
        <v>96617</v>
      </c>
      <c r="J26" s="106">
        <v>13</v>
      </c>
      <c r="K26" s="83">
        <v>88313</v>
      </c>
      <c r="L26" s="106">
        <v>11.9</v>
      </c>
      <c r="M26" s="83">
        <v>301510</v>
      </c>
      <c r="N26" s="106">
        <v>40.5</v>
      </c>
      <c r="O26" s="83">
        <v>235668</v>
      </c>
      <c r="P26" s="106">
        <v>31.6</v>
      </c>
      <c r="Q26" s="83">
        <v>7986</v>
      </c>
      <c r="R26" s="106">
        <v>1.1000000000000001</v>
      </c>
      <c r="T26" s="290">
        <f t="shared" si="0"/>
        <v>100.1</v>
      </c>
      <c r="U26" s="291">
        <f>+B26-'1.R3予算（歳入）'!B26</f>
        <v>0</v>
      </c>
    </row>
    <row r="27" spans="1:21" ht="30" customHeight="1">
      <c r="A27" s="146" t="s">
        <v>139</v>
      </c>
      <c r="B27" s="387">
        <v>643913</v>
      </c>
      <c r="C27" s="79">
        <v>262058</v>
      </c>
      <c r="D27" s="364">
        <v>40.700000000000003</v>
      </c>
      <c r="E27" s="79">
        <v>170505</v>
      </c>
      <c r="F27" s="364">
        <v>26.5</v>
      </c>
      <c r="G27" s="79">
        <v>79274</v>
      </c>
      <c r="H27" s="364">
        <v>12.3</v>
      </c>
      <c r="I27" s="79">
        <v>84100</v>
      </c>
      <c r="J27" s="364">
        <v>13.1</v>
      </c>
      <c r="K27" s="79">
        <v>83291</v>
      </c>
      <c r="L27" s="364">
        <v>12.9</v>
      </c>
      <c r="M27" s="79">
        <v>297755</v>
      </c>
      <c r="N27" s="364">
        <v>46.2</v>
      </c>
      <c r="O27" s="79">
        <v>176389</v>
      </c>
      <c r="P27" s="364">
        <v>27.4</v>
      </c>
      <c r="Q27" s="79">
        <v>80312</v>
      </c>
      <c r="R27" s="364">
        <v>12.5</v>
      </c>
      <c r="T27" s="290">
        <f t="shared" si="0"/>
        <v>100</v>
      </c>
      <c r="U27" s="291">
        <f>+B27-'1.R3予算（歳入）'!B27</f>
        <v>0</v>
      </c>
    </row>
    <row r="28" spans="1:21" ht="30" customHeight="1">
      <c r="A28" s="82" t="s">
        <v>35</v>
      </c>
      <c r="B28" s="289">
        <v>988784</v>
      </c>
      <c r="C28" s="83">
        <v>365383</v>
      </c>
      <c r="D28" s="106">
        <v>37</v>
      </c>
      <c r="E28" s="83">
        <v>217868</v>
      </c>
      <c r="F28" s="106">
        <v>22</v>
      </c>
      <c r="G28" s="83">
        <v>119086</v>
      </c>
      <c r="H28" s="106">
        <v>12</v>
      </c>
      <c r="I28" s="83">
        <v>91711</v>
      </c>
      <c r="J28" s="106">
        <v>9.3000000000000007</v>
      </c>
      <c r="K28" s="83">
        <v>90430</v>
      </c>
      <c r="L28" s="106">
        <v>9.1</v>
      </c>
      <c r="M28" s="83">
        <v>531690</v>
      </c>
      <c r="N28" s="106">
        <v>53.8</v>
      </c>
      <c r="O28" s="83">
        <v>313344</v>
      </c>
      <c r="P28" s="106">
        <v>31.7</v>
      </c>
      <c r="Q28" s="83">
        <v>157644</v>
      </c>
      <c r="R28" s="106">
        <v>15.9</v>
      </c>
      <c r="T28" s="290">
        <f t="shared" si="0"/>
        <v>100.1</v>
      </c>
      <c r="U28" s="291">
        <f>+B28-'1.R3予算（歳入）'!B28</f>
        <v>0</v>
      </c>
    </row>
    <row r="29" spans="1:21" ht="30" customHeight="1">
      <c r="A29" s="82" t="s">
        <v>36</v>
      </c>
      <c r="B29" s="289">
        <v>3612289</v>
      </c>
      <c r="C29" s="83">
        <v>1127788</v>
      </c>
      <c r="D29" s="106">
        <v>31.2</v>
      </c>
      <c r="E29" s="83">
        <v>687732</v>
      </c>
      <c r="F29" s="106">
        <v>19</v>
      </c>
      <c r="G29" s="83">
        <v>376471</v>
      </c>
      <c r="H29" s="106">
        <v>10.4</v>
      </c>
      <c r="I29" s="83">
        <v>211876</v>
      </c>
      <c r="J29" s="106">
        <v>5.9</v>
      </c>
      <c r="K29" s="83">
        <v>211051</v>
      </c>
      <c r="L29" s="106">
        <v>5.8</v>
      </c>
      <c r="M29" s="83">
        <v>2272625</v>
      </c>
      <c r="N29" s="106">
        <v>62.9</v>
      </c>
      <c r="O29" s="83">
        <v>1138626</v>
      </c>
      <c r="P29" s="106">
        <v>31.5</v>
      </c>
      <c r="Q29" s="83">
        <v>909969</v>
      </c>
      <c r="R29" s="106">
        <v>25.2</v>
      </c>
      <c r="T29" s="290">
        <f t="shared" si="0"/>
        <v>100</v>
      </c>
      <c r="U29" s="291">
        <f>+B29-'1.R3予算（歳入）'!B29</f>
        <v>0</v>
      </c>
    </row>
    <row r="30" spans="1:21" ht="30" customHeight="1">
      <c r="A30" s="82" t="s">
        <v>37</v>
      </c>
      <c r="B30" s="289">
        <v>2770913</v>
      </c>
      <c r="C30" s="83">
        <v>821929</v>
      </c>
      <c r="D30" s="106">
        <v>29.7</v>
      </c>
      <c r="E30" s="83">
        <v>457056</v>
      </c>
      <c r="F30" s="106">
        <v>16.5</v>
      </c>
      <c r="G30" s="83">
        <v>333250</v>
      </c>
      <c r="H30" s="106">
        <v>12</v>
      </c>
      <c r="I30" s="83">
        <v>211326</v>
      </c>
      <c r="J30" s="106">
        <v>7.6</v>
      </c>
      <c r="K30" s="83">
        <v>201228</v>
      </c>
      <c r="L30" s="106">
        <v>7.3</v>
      </c>
      <c r="M30" s="83">
        <v>1737658</v>
      </c>
      <c r="N30" s="106">
        <v>62.7</v>
      </c>
      <c r="O30" s="83">
        <v>641245</v>
      </c>
      <c r="P30" s="106">
        <v>23.1</v>
      </c>
      <c r="Q30" s="83">
        <v>996021</v>
      </c>
      <c r="R30" s="106">
        <v>35.9</v>
      </c>
      <c r="T30" s="290">
        <f t="shared" si="0"/>
        <v>100</v>
      </c>
      <c r="U30" s="291">
        <f>+B30-'1.R3予算（歳入）'!B30</f>
        <v>0</v>
      </c>
    </row>
    <row r="31" spans="1:21" ht="30" customHeight="1">
      <c r="A31" s="82" t="s">
        <v>131</v>
      </c>
      <c r="B31" s="289">
        <v>558307</v>
      </c>
      <c r="C31" s="83">
        <v>250361</v>
      </c>
      <c r="D31" s="106">
        <v>44.8</v>
      </c>
      <c r="E31" s="83">
        <v>144437</v>
      </c>
      <c r="F31" s="106">
        <v>25.9</v>
      </c>
      <c r="G31" s="83">
        <v>89869</v>
      </c>
      <c r="H31" s="106">
        <v>16.100000000000001</v>
      </c>
      <c r="I31" s="83">
        <v>85788</v>
      </c>
      <c r="J31" s="106">
        <v>15.4</v>
      </c>
      <c r="K31" s="83">
        <v>81268</v>
      </c>
      <c r="L31" s="106">
        <v>14.6</v>
      </c>
      <c r="M31" s="83">
        <v>222158</v>
      </c>
      <c r="N31" s="106">
        <v>39.799999999999997</v>
      </c>
      <c r="O31" s="83">
        <v>167797</v>
      </c>
      <c r="P31" s="106">
        <v>30.1</v>
      </c>
      <c r="Q31" s="83">
        <v>6414</v>
      </c>
      <c r="R31" s="106">
        <v>1.1000000000000001</v>
      </c>
      <c r="T31" s="290">
        <f t="shared" si="0"/>
        <v>100</v>
      </c>
      <c r="U31" s="291">
        <f>+B31-'1.R3予算（歳入）'!B31</f>
        <v>0</v>
      </c>
    </row>
    <row r="32" spans="1:21" ht="30" customHeight="1">
      <c r="A32" s="82" t="s">
        <v>303</v>
      </c>
      <c r="B32" s="289">
        <v>597051</v>
      </c>
      <c r="C32" s="83">
        <v>229636</v>
      </c>
      <c r="D32" s="106">
        <v>38.5</v>
      </c>
      <c r="E32" s="83">
        <v>136348</v>
      </c>
      <c r="F32" s="106">
        <v>22.8</v>
      </c>
      <c r="G32" s="83">
        <v>74233</v>
      </c>
      <c r="H32" s="106">
        <v>12.4</v>
      </c>
      <c r="I32" s="83">
        <v>109156</v>
      </c>
      <c r="J32" s="106">
        <v>18.3</v>
      </c>
      <c r="K32" s="83">
        <v>99912</v>
      </c>
      <c r="L32" s="106">
        <v>16.7</v>
      </c>
      <c r="M32" s="83">
        <v>258259</v>
      </c>
      <c r="N32" s="106">
        <v>43.3</v>
      </c>
      <c r="O32" s="83">
        <v>129301</v>
      </c>
      <c r="P32" s="106">
        <v>21.7</v>
      </c>
      <c r="Q32" s="83">
        <v>98028</v>
      </c>
      <c r="R32" s="106">
        <v>16.399999999999999</v>
      </c>
      <c r="T32" s="290">
        <f t="shared" ref="T32:T33" si="1">D32+J32+N32</f>
        <v>100.1</v>
      </c>
      <c r="U32" s="291">
        <f>+B32-'1.R3予算（歳入）'!B32</f>
        <v>0</v>
      </c>
    </row>
    <row r="33" spans="1:21" ht="30" customHeight="1">
      <c r="A33" s="82" t="s">
        <v>304</v>
      </c>
      <c r="B33" s="289">
        <v>346007</v>
      </c>
      <c r="C33" s="83">
        <v>148327</v>
      </c>
      <c r="D33" s="106">
        <v>42.9</v>
      </c>
      <c r="E33" s="83">
        <v>91799</v>
      </c>
      <c r="F33" s="106">
        <v>26.5</v>
      </c>
      <c r="G33" s="83">
        <v>50711</v>
      </c>
      <c r="H33" s="106">
        <v>14.7</v>
      </c>
      <c r="I33" s="83">
        <v>61392</v>
      </c>
      <c r="J33" s="106">
        <v>17.7</v>
      </c>
      <c r="K33" s="83">
        <v>56259</v>
      </c>
      <c r="L33" s="106">
        <v>16.3</v>
      </c>
      <c r="M33" s="83">
        <v>136288</v>
      </c>
      <c r="N33" s="106">
        <v>39.4</v>
      </c>
      <c r="O33" s="83">
        <v>98071</v>
      </c>
      <c r="P33" s="106">
        <v>28.3</v>
      </c>
      <c r="Q33" s="83">
        <v>2806</v>
      </c>
      <c r="R33" s="106">
        <v>0.8</v>
      </c>
      <c r="T33" s="290">
        <f t="shared" si="1"/>
        <v>100</v>
      </c>
      <c r="U33" s="291">
        <f>+B33-'1.R3予算（歳入）'!B33</f>
        <v>0</v>
      </c>
    </row>
    <row r="34" spans="1:21" ht="30" customHeight="1">
      <c r="A34" s="82" t="s">
        <v>38</v>
      </c>
      <c r="B34" s="289">
        <v>533410</v>
      </c>
      <c r="C34" s="83">
        <v>202405</v>
      </c>
      <c r="D34" s="106">
        <v>37.9</v>
      </c>
      <c r="E34" s="83">
        <v>120400</v>
      </c>
      <c r="F34" s="106">
        <v>22.6</v>
      </c>
      <c r="G34" s="83">
        <v>69195</v>
      </c>
      <c r="H34" s="106">
        <v>13</v>
      </c>
      <c r="I34" s="83">
        <v>102130</v>
      </c>
      <c r="J34" s="106">
        <v>19.100000000000001</v>
      </c>
      <c r="K34" s="83">
        <v>93586</v>
      </c>
      <c r="L34" s="106">
        <v>17.5</v>
      </c>
      <c r="M34" s="83">
        <v>228875</v>
      </c>
      <c r="N34" s="106">
        <v>42.9</v>
      </c>
      <c r="O34" s="83">
        <v>101273</v>
      </c>
      <c r="P34" s="106">
        <v>19</v>
      </c>
      <c r="Q34" s="83">
        <v>85473</v>
      </c>
      <c r="R34" s="106">
        <v>16</v>
      </c>
      <c r="T34" s="290">
        <f t="shared" si="0"/>
        <v>99.9</v>
      </c>
      <c r="U34" s="291">
        <f>+B34-'1.R3予算（歳入）'!B34</f>
        <v>0</v>
      </c>
    </row>
    <row r="35" spans="1:21" ht="30" customHeight="1">
      <c r="A35" s="82" t="s">
        <v>39</v>
      </c>
      <c r="B35" s="289">
        <v>723568</v>
      </c>
      <c r="C35" s="83">
        <v>309699</v>
      </c>
      <c r="D35" s="106">
        <v>42.8</v>
      </c>
      <c r="E35" s="83">
        <v>194206</v>
      </c>
      <c r="F35" s="106">
        <v>26.8</v>
      </c>
      <c r="G35" s="83">
        <v>102404</v>
      </c>
      <c r="H35" s="106">
        <v>14.2</v>
      </c>
      <c r="I35" s="83">
        <v>92605</v>
      </c>
      <c r="J35" s="106">
        <v>12.8</v>
      </c>
      <c r="K35" s="83">
        <v>87170</v>
      </c>
      <c r="L35" s="106">
        <v>12</v>
      </c>
      <c r="M35" s="83">
        <v>321264</v>
      </c>
      <c r="N35" s="106">
        <v>44.4</v>
      </c>
      <c r="O35" s="83">
        <v>228249</v>
      </c>
      <c r="P35" s="106">
        <v>31.5</v>
      </c>
      <c r="Q35" s="83">
        <v>36187</v>
      </c>
      <c r="R35" s="106">
        <v>5</v>
      </c>
      <c r="T35" s="290">
        <f t="shared" si="0"/>
        <v>100</v>
      </c>
      <c r="U35" s="291">
        <f>+B35-'1.R3予算（歳入）'!B35</f>
        <v>0</v>
      </c>
    </row>
    <row r="36" spans="1:21" ht="30" customHeight="1">
      <c r="A36" s="82" t="s">
        <v>40</v>
      </c>
      <c r="B36" s="289">
        <v>1024102</v>
      </c>
      <c r="C36" s="83">
        <v>410311</v>
      </c>
      <c r="D36" s="106">
        <v>40.1</v>
      </c>
      <c r="E36" s="83">
        <v>240270</v>
      </c>
      <c r="F36" s="106">
        <v>23.5</v>
      </c>
      <c r="G36" s="83">
        <v>149043</v>
      </c>
      <c r="H36" s="106">
        <v>14.6</v>
      </c>
      <c r="I36" s="83">
        <v>141072</v>
      </c>
      <c r="J36" s="106">
        <v>13.8</v>
      </c>
      <c r="K36" s="83">
        <v>121634</v>
      </c>
      <c r="L36" s="106">
        <v>11.9</v>
      </c>
      <c r="M36" s="83">
        <v>472719</v>
      </c>
      <c r="N36" s="106">
        <v>46.2</v>
      </c>
      <c r="O36" s="83">
        <v>315617</v>
      </c>
      <c r="P36" s="106">
        <v>30.8</v>
      </c>
      <c r="Q36" s="83">
        <v>84825</v>
      </c>
      <c r="R36" s="106">
        <v>8.3000000000000007</v>
      </c>
      <c r="T36" s="290">
        <f t="shared" si="0"/>
        <v>100.10000000000001</v>
      </c>
      <c r="U36" s="291">
        <f>+B36-'1.R3予算（歳入）'!B36</f>
        <v>0</v>
      </c>
    </row>
    <row r="37" spans="1:21" ht="30" customHeight="1">
      <c r="A37" s="82" t="s">
        <v>83</v>
      </c>
      <c r="B37" s="289">
        <v>507919</v>
      </c>
      <c r="C37" s="83">
        <v>198068</v>
      </c>
      <c r="D37" s="106">
        <v>39</v>
      </c>
      <c r="E37" s="83">
        <v>114093</v>
      </c>
      <c r="F37" s="106">
        <v>22.5</v>
      </c>
      <c r="G37" s="83">
        <v>70822</v>
      </c>
      <c r="H37" s="106">
        <v>13.9</v>
      </c>
      <c r="I37" s="83">
        <v>83881</v>
      </c>
      <c r="J37" s="106">
        <v>16.5</v>
      </c>
      <c r="K37" s="83">
        <v>72447</v>
      </c>
      <c r="L37" s="106">
        <v>14.3</v>
      </c>
      <c r="M37" s="83">
        <v>225970</v>
      </c>
      <c r="N37" s="106">
        <v>44.5</v>
      </c>
      <c r="O37" s="83">
        <v>105963</v>
      </c>
      <c r="P37" s="106">
        <v>20.9</v>
      </c>
      <c r="Q37" s="83">
        <v>76896</v>
      </c>
      <c r="R37" s="106">
        <v>15.1</v>
      </c>
      <c r="T37" s="290">
        <f t="shared" si="0"/>
        <v>100</v>
      </c>
      <c r="U37" s="291">
        <f>+B37-'1.R3予算（歳入）'!B37</f>
        <v>0</v>
      </c>
    </row>
    <row r="38" spans="1:21" ht="30" customHeight="1">
      <c r="A38" s="82" t="s">
        <v>145</v>
      </c>
      <c r="B38" s="289">
        <v>443530</v>
      </c>
      <c r="C38" s="83">
        <v>197710</v>
      </c>
      <c r="D38" s="106">
        <v>44.6</v>
      </c>
      <c r="E38" s="83">
        <v>115672</v>
      </c>
      <c r="F38" s="106">
        <v>26.1</v>
      </c>
      <c r="G38" s="83">
        <v>69092</v>
      </c>
      <c r="H38" s="106">
        <v>15.6</v>
      </c>
      <c r="I38" s="83">
        <v>91035</v>
      </c>
      <c r="J38" s="106">
        <v>20.5</v>
      </c>
      <c r="K38" s="83">
        <v>84373</v>
      </c>
      <c r="L38" s="106">
        <v>19</v>
      </c>
      <c r="M38" s="83">
        <v>154785</v>
      </c>
      <c r="N38" s="106">
        <v>34.9</v>
      </c>
      <c r="O38" s="83">
        <v>111658</v>
      </c>
      <c r="P38" s="106">
        <v>25.2</v>
      </c>
      <c r="Q38" s="83">
        <v>2314</v>
      </c>
      <c r="R38" s="106">
        <v>0.5</v>
      </c>
      <c r="T38" s="290">
        <f t="shared" si="0"/>
        <v>100</v>
      </c>
      <c r="U38" s="291">
        <f>+B38-'1.R3予算（歳入）'!B38</f>
        <v>0</v>
      </c>
    </row>
    <row r="39" spans="1:21" ht="30" customHeight="1">
      <c r="A39" s="82" t="s">
        <v>41</v>
      </c>
      <c r="B39" s="289">
        <v>1948073</v>
      </c>
      <c r="C39" s="83">
        <v>681920</v>
      </c>
      <c r="D39" s="106">
        <v>35</v>
      </c>
      <c r="E39" s="83">
        <v>389276</v>
      </c>
      <c r="F39" s="106">
        <v>20</v>
      </c>
      <c r="G39" s="83">
        <v>232586</v>
      </c>
      <c r="H39" s="106">
        <v>11.9</v>
      </c>
      <c r="I39" s="83">
        <v>224421</v>
      </c>
      <c r="J39" s="106">
        <v>11.5</v>
      </c>
      <c r="K39" s="83">
        <v>207764</v>
      </c>
      <c r="L39" s="106">
        <v>10.7</v>
      </c>
      <c r="M39" s="83">
        <v>1041732</v>
      </c>
      <c r="N39" s="106">
        <v>53.5</v>
      </c>
      <c r="O39" s="83">
        <v>590652</v>
      </c>
      <c r="P39" s="106">
        <v>30.3</v>
      </c>
      <c r="Q39" s="83">
        <v>346428</v>
      </c>
      <c r="R39" s="106">
        <v>17.8</v>
      </c>
      <c r="T39" s="290">
        <f t="shared" si="0"/>
        <v>100</v>
      </c>
      <c r="U39" s="291">
        <f>+B39-'1.R3予算（歳入）'!B39</f>
        <v>0</v>
      </c>
    </row>
    <row r="40" spans="1:21" ht="30" customHeight="1">
      <c r="A40" s="82" t="s">
        <v>143</v>
      </c>
      <c r="B40" s="289">
        <v>544000</v>
      </c>
      <c r="C40" s="83">
        <v>202113</v>
      </c>
      <c r="D40" s="106">
        <v>37.200000000000003</v>
      </c>
      <c r="E40" s="83">
        <v>127350</v>
      </c>
      <c r="F40" s="106">
        <v>23.4</v>
      </c>
      <c r="G40" s="83">
        <v>61715</v>
      </c>
      <c r="H40" s="106">
        <v>11.3</v>
      </c>
      <c r="I40" s="83">
        <v>108853</v>
      </c>
      <c r="J40" s="106">
        <v>20</v>
      </c>
      <c r="K40" s="83">
        <v>105017</v>
      </c>
      <c r="L40" s="106">
        <v>19.3</v>
      </c>
      <c r="M40" s="83">
        <v>233034</v>
      </c>
      <c r="N40" s="106">
        <v>42.8</v>
      </c>
      <c r="O40" s="83">
        <v>108700</v>
      </c>
      <c r="P40" s="106">
        <v>20</v>
      </c>
      <c r="Q40" s="83">
        <v>87684</v>
      </c>
      <c r="R40" s="106">
        <v>16.100000000000001</v>
      </c>
      <c r="T40" s="290">
        <f t="shared" si="0"/>
        <v>100</v>
      </c>
      <c r="U40" s="291">
        <f>+B40-'1.R3予算（歳入）'!B40</f>
        <v>0</v>
      </c>
    </row>
    <row r="41" spans="1:21" ht="30" customHeight="1">
      <c r="A41" s="82" t="s">
        <v>140</v>
      </c>
      <c r="B41" s="289">
        <v>719733</v>
      </c>
      <c r="C41" s="86">
        <v>336164</v>
      </c>
      <c r="D41" s="106">
        <v>46.7</v>
      </c>
      <c r="E41" s="83">
        <v>188544</v>
      </c>
      <c r="F41" s="106">
        <v>26.2</v>
      </c>
      <c r="G41" s="83">
        <v>96377</v>
      </c>
      <c r="H41" s="106">
        <v>13.4</v>
      </c>
      <c r="I41" s="83">
        <v>143032</v>
      </c>
      <c r="J41" s="106">
        <v>19.899999999999999</v>
      </c>
      <c r="K41" s="83">
        <v>134755</v>
      </c>
      <c r="L41" s="106">
        <v>18.7</v>
      </c>
      <c r="M41" s="83">
        <v>240538</v>
      </c>
      <c r="N41" s="106">
        <v>33.4</v>
      </c>
      <c r="O41" s="83">
        <v>147241</v>
      </c>
      <c r="P41" s="106">
        <v>20.5</v>
      </c>
      <c r="Q41" s="83">
        <v>46421</v>
      </c>
      <c r="R41" s="106">
        <v>6.4</v>
      </c>
      <c r="T41" s="290">
        <f t="shared" si="0"/>
        <v>100</v>
      </c>
      <c r="U41" s="291">
        <f>+B41-'1.R3予算（歳入）'!B41</f>
        <v>0</v>
      </c>
    </row>
    <row r="42" spans="1:21" ht="30" customHeight="1">
      <c r="A42" s="82" t="s">
        <v>42</v>
      </c>
      <c r="B42" s="289">
        <v>841007</v>
      </c>
      <c r="C42" s="83">
        <v>304640</v>
      </c>
      <c r="D42" s="106">
        <v>36.200000000000003</v>
      </c>
      <c r="E42" s="83">
        <v>175569</v>
      </c>
      <c r="F42" s="106">
        <v>20.9</v>
      </c>
      <c r="G42" s="83">
        <v>101186</v>
      </c>
      <c r="H42" s="106">
        <v>12</v>
      </c>
      <c r="I42" s="83">
        <v>170906</v>
      </c>
      <c r="J42" s="106">
        <v>20.3</v>
      </c>
      <c r="K42" s="83">
        <v>137222</v>
      </c>
      <c r="L42" s="106">
        <v>16.3</v>
      </c>
      <c r="M42" s="83">
        <v>365461</v>
      </c>
      <c r="N42" s="106">
        <v>43.5</v>
      </c>
      <c r="O42" s="83">
        <v>235740</v>
      </c>
      <c r="P42" s="106">
        <v>28</v>
      </c>
      <c r="Q42" s="83">
        <v>75415</v>
      </c>
      <c r="R42" s="106">
        <v>9</v>
      </c>
      <c r="T42" s="290">
        <f t="shared" si="0"/>
        <v>100</v>
      </c>
      <c r="U42" s="291">
        <f>+B42-'1.R3予算（歳入）'!B42</f>
        <v>0</v>
      </c>
    </row>
    <row r="43" spans="1:21" ht="30" customHeight="1">
      <c r="A43" s="82" t="s">
        <v>43</v>
      </c>
      <c r="B43" s="289">
        <v>704181</v>
      </c>
      <c r="C43" s="83">
        <v>319921</v>
      </c>
      <c r="D43" s="106">
        <v>45.4</v>
      </c>
      <c r="E43" s="83">
        <v>155403</v>
      </c>
      <c r="F43" s="106">
        <v>22.1</v>
      </c>
      <c r="G43" s="83">
        <v>77909</v>
      </c>
      <c r="H43" s="106">
        <v>11.1</v>
      </c>
      <c r="I43" s="83">
        <v>143541</v>
      </c>
      <c r="J43" s="106">
        <v>20.399999999999999</v>
      </c>
      <c r="K43" s="83">
        <v>119819</v>
      </c>
      <c r="L43" s="106">
        <v>17</v>
      </c>
      <c r="M43" s="83">
        <v>240719</v>
      </c>
      <c r="N43" s="106">
        <v>34.200000000000003</v>
      </c>
      <c r="O43" s="83">
        <v>115181</v>
      </c>
      <c r="P43" s="106">
        <v>16.399999999999999</v>
      </c>
      <c r="Q43" s="83">
        <v>94487</v>
      </c>
      <c r="R43" s="106">
        <v>13.4</v>
      </c>
      <c r="T43" s="290">
        <f t="shared" si="0"/>
        <v>100</v>
      </c>
      <c r="U43" s="291">
        <f>+B43-'1.R3予算（歳入）'!B43</f>
        <v>0</v>
      </c>
    </row>
    <row r="44" spans="1:21" ht="30" customHeight="1">
      <c r="A44" s="82" t="s">
        <v>196</v>
      </c>
      <c r="B44" s="289">
        <v>609128</v>
      </c>
      <c r="C44" s="83">
        <v>248173</v>
      </c>
      <c r="D44" s="106">
        <v>40.700000000000003</v>
      </c>
      <c r="E44" s="83">
        <v>152117</v>
      </c>
      <c r="F44" s="106">
        <v>25</v>
      </c>
      <c r="G44" s="83">
        <v>80580</v>
      </c>
      <c r="H44" s="106">
        <v>13.2</v>
      </c>
      <c r="I44" s="83">
        <v>108659</v>
      </c>
      <c r="J44" s="106">
        <v>17.8</v>
      </c>
      <c r="K44" s="83">
        <v>93284</v>
      </c>
      <c r="L44" s="106">
        <v>15.3</v>
      </c>
      <c r="M44" s="83">
        <v>252296</v>
      </c>
      <c r="N44" s="106">
        <v>41.4</v>
      </c>
      <c r="O44" s="83">
        <v>161801</v>
      </c>
      <c r="P44" s="106">
        <v>26.6</v>
      </c>
      <c r="Q44" s="83">
        <v>50697</v>
      </c>
      <c r="R44" s="106">
        <v>8.3000000000000007</v>
      </c>
      <c r="T44" s="290">
        <f t="shared" si="0"/>
        <v>99.9</v>
      </c>
      <c r="U44" s="291">
        <f>+B44-'1.R3予算（歳入）'!B44</f>
        <v>0</v>
      </c>
    </row>
    <row r="45" spans="1:21" ht="30" customHeight="1">
      <c r="A45" s="82" t="s">
        <v>44</v>
      </c>
      <c r="B45" s="289">
        <v>813372</v>
      </c>
      <c r="C45" s="83">
        <v>377131</v>
      </c>
      <c r="D45" s="106">
        <v>46.4</v>
      </c>
      <c r="E45" s="83">
        <v>226899</v>
      </c>
      <c r="F45" s="106">
        <v>27.9</v>
      </c>
      <c r="G45" s="83">
        <v>122325</v>
      </c>
      <c r="H45" s="106">
        <v>15</v>
      </c>
      <c r="I45" s="83">
        <v>157045</v>
      </c>
      <c r="J45" s="106">
        <v>19.3</v>
      </c>
      <c r="K45" s="83">
        <v>143276</v>
      </c>
      <c r="L45" s="106">
        <v>17.600000000000001</v>
      </c>
      <c r="M45" s="83">
        <v>279196</v>
      </c>
      <c r="N45" s="106">
        <v>34.299999999999997</v>
      </c>
      <c r="O45" s="83">
        <v>223329</v>
      </c>
      <c r="P45" s="106">
        <v>27.5</v>
      </c>
      <c r="Q45" s="83">
        <v>2975</v>
      </c>
      <c r="R45" s="106">
        <v>0.4</v>
      </c>
      <c r="T45" s="290">
        <f t="shared" si="0"/>
        <v>100</v>
      </c>
      <c r="U45" s="291">
        <f>+B45-'1.R3予算（歳入）'!B45</f>
        <v>0</v>
      </c>
    </row>
    <row r="46" spans="1:21" ht="30" customHeight="1">
      <c r="A46" s="82" t="s">
        <v>45</v>
      </c>
      <c r="B46" s="289">
        <v>1112914</v>
      </c>
      <c r="C46" s="83">
        <v>596738</v>
      </c>
      <c r="D46" s="106">
        <v>53.6</v>
      </c>
      <c r="E46" s="83">
        <v>168727</v>
      </c>
      <c r="F46" s="106">
        <v>15.2</v>
      </c>
      <c r="G46" s="83">
        <v>88958</v>
      </c>
      <c r="H46" s="106">
        <v>8</v>
      </c>
      <c r="I46" s="83">
        <v>100549</v>
      </c>
      <c r="J46" s="106">
        <v>9</v>
      </c>
      <c r="K46" s="83">
        <v>99624</v>
      </c>
      <c r="L46" s="106">
        <v>9</v>
      </c>
      <c r="M46" s="83">
        <v>415626</v>
      </c>
      <c r="N46" s="106">
        <v>37.299999999999997</v>
      </c>
      <c r="O46" s="83">
        <v>63219</v>
      </c>
      <c r="P46" s="106">
        <v>5.7</v>
      </c>
      <c r="Q46" s="83">
        <v>142534</v>
      </c>
      <c r="R46" s="106">
        <v>12.8</v>
      </c>
      <c r="T46" s="290">
        <f t="shared" si="0"/>
        <v>99.9</v>
      </c>
      <c r="U46" s="291">
        <f>+B46-'1.R3予算（歳入）'!B46</f>
        <v>0</v>
      </c>
    </row>
    <row r="47" spans="1:21" ht="30" customHeight="1">
      <c r="A47" s="82" t="s">
        <v>46</v>
      </c>
      <c r="B47" s="289">
        <v>573150</v>
      </c>
      <c r="C47" s="83">
        <v>308180</v>
      </c>
      <c r="D47" s="106">
        <v>53.8</v>
      </c>
      <c r="E47" s="83">
        <v>121093</v>
      </c>
      <c r="F47" s="106">
        <v>21.1</v>
      </c>
      <c r="G47" s="83">
        <v>62934</v>
      </c>
      <c r="H47" s="106">
        <v>11</v>
      </c>
      <c r="I47" s="83">
        <v>60688</v>
      </c>
      <c r="J47" s="106">
        <v>10.6</v>
      </c>
      <c r="K47" s="83">
        <v>59562</v>
      </c>
      <c r="L47" s="106">
        <v>10.4</v>
      </c>
      <c r="M47" s="83">
        <v>204282</v>
      </c>
      <c r="N47" s="106">
        <v>35.6</v>
      </c>
      <c r="O47" s="83">
        <v>41653</v>
      </c>
      <c r="P47" s="106">
        <v>7.3</v>
      </c>
      <c r="Q47" s="83">
        <v>31717</v>
      </c>
      <c r="R47" s="106">
        <v>5.5</v>
      </c>
      <c r="T47" s="290">
        <f t="shared" si="0"/>
        <v>100</v>
      </c>
      <c r="U47" s="291">
        <f>+B47-'1.R3予算（歳入）'!B47</f>
        <v>0</v>
      </c>
    </row>
    <row r="48" spans="1:21" ht="30" customHeight="1">
      <c r="A48" s="388" t="s">
        <v>47</v>
      </c>
      <c r="B48" s="387">
        <v>612464</v>
      </c>
      <c r="C48" s="79">
        <v>327731</v>
      </c>
      <c r="D48" s="364">
        <v>53.5</v>
      </c>
      <c r="E48" s="79">
        <v>129377</v>
      </c>
      <c r="F48" s="364">
        <v>21.1</v>
      </c>
      <c r="G48" s="79">
        <v>55274</v>
      </c>
      <c r="H48" s="364">
        <v>9</v>
      </c>
      <c r="I48" s="79">
        <v>80267</v>
      </c>
      <c r="J48" s="364">
        <v>13.1</v>
      </c>
      <c r="K48" s="79">
        <v>80267</v>
      </c>
      <c r="L48" s="364">
        <v>13.1</v>
      </c>
      <c r="M48" s="79">
        <v>204466</v>
      </c>
      <c r="N48" s="364">
        <v>33.4</v>
      </c>
      <c r="O48" s="79">
        <v>32296</v>
      </c>
      <c r="P48" s="364">
        <v>5.3</v>
      </c>
      <c r="Q48" s="79">
        <v>45063</v>
      </c>
      <c r="R48" s="364">
        <v>7.4</v>
      </c>
      <c r="T48" s="290">
        <f t="shared" si="0"/>
        <v>100</v>
      </c>
      <c r="U48" s="291">
        <f>+B48-'1.R3予算（歳入）'!B48</f>
        <v>0</v>
      </c>
    </row>
    <row r="49" spans="1:21" ht="30" customHeight="1">
      <c r="A49" s="82" t="s">
        <v>48</v>
      </c>
      <c r="B49" s="289">
        <v>472141</v>
      </c>
      <c r="C49" s="83">
        <v>270194</v>
      </c>
      <c r="D49" s="106">
        <v>57.2</v>
      </c>
      <c r="E49" s="83">
        <v>100305</v>
      </c>
      <c r="F49" s="106">
        <v>21.2</v>
      </c>
      <c r="G49" s="83">
        <v>53261</v>
      </c>
      <c r="H49" s="106">
        <v>11.3</v>
      </c>
      <c r="I49" s="83">
        <v>46823</v>
      </c>
      <c r="J49" s="106">
        <v>9.9</v>
      </c>
      <c r="K49" s="83">
        <v>46151</v>
      </c>
      <c r="L49" s="106">
        <v>9.8000000000000007</v>
      </c>
      <c r="M49" s="83">
        <v>155124</v>
      </c>
      <c r="N49" s="106">
        <v>32.9</v>
      </c>
      <c r="O49" s="83">
        <v>29864</v>
      </c>
      <c r="P49" s="106">
        <v>6.3</v>
      </c>
      <c r="Q49" s="83">
        <v>21929</v>
      </c>
      <c r="R49" s="106">
        <v>4.5999999999999996</v>
      </c>
      <c r="T49" s="290">
        <f t="shared" si="0"/>
        <v>100</v>
      </c>
      <c r="U49" s="291">
        <f>+B49-'1.R3予算（歳入）'!B49</f>
        <v>0</v>
      </c>
    </row>
    <row r="50" spans="1:21" ht="30" customHeight="1">
      <c r="A50" s="82" t="s">
        <v>50</v>
      </c>
      <c r="B50" s="289">
        <v>2086141</v>
      </c>
      <c r="C50" s="83">
        <v>1066901</v>
      </c>
      <c r="D50" s="106">
        <v>51.1</v>
      </c>
      <c r="E50" s="83">
        <v>368003</v>
      </c>
      <c r="F50" s="106">
        <v>17.600000000000001</v>
      </c>
      <c r="G50" s="83">
        <v>192156</v>
      </c>
      <c r="H50" s="106">
        <v>9.1999999999999993</v>
      </c>
      <c r="I50" s="83">
        <v>310625</v>
      </c>
      <c r="J50" s="106">
        <v>14.9</v>
      </c>
      <c r="K50" s="83">
        <v>310625</v>
      </c>
      <c r="L50" s="106">
        <v>14.9</v>
      </c>
      <c r="M50" s="83">
        <v>708615</v>
      </c>
      <c r="N50" s="106">
        <v>34</v>
      </c>
      <c r="O50" s="83">
        <v>143983</v>
      </c>
      <c r="P50" s="106">
        <v>6.9</v>
      </c>
      <c r="Q50" s="83">
        <v>203959</v>
      </c>
      <c r="R50" s="106">
        <v>9.8000000000000007</v>
      </c>
      <c r="T50" s="290">
        <f t="shared" si="0"/>
        <v>100</v>
      </c>
      <c r="U50" s="291">
        <f>+B50-'1.R3予算（歳入）'!B50</f>
        <v>0</v>
      </c>
    </row>
    <row r="51" spans="1:21" ht="30" customHeight="1">
      <c r="A51" s="82" t="s">
        <v>49</v>
      </c>
      <c r="B51" s="289">
        <v>822011</v>
      </c>
      <c r="C51" s="83">
        <v>443025</v>
      </c>
      <c r="D51" s="106">
        <v>53.9</v>
      </c>
      <c r="E51" s="83">
        <v>154321</v>
      </c>
      <c r="F51" s="106">
        <v>18.8</v>
      </c>
      <c r="G51" s="83">
        <v>70767</v>
      </c>
      <c r="H51" s="106">
        <v>8.6</v>
      </c>
      <c r="I51" s="83">
        <v>99644</v>
      </c>
      <c r="J51" s="106">
        <v>12.1</v>
      </c>
      <c r="K51" s="83">
        <v>99145</v>
      </c>
      <c r="L51" s="106">
        <v>12.1</v>
      </c>
      <c r="M51" s="83">
        <v>279342</v>
      </c>
      <c r="N51" s="106">
        <v>34</v>
      </c>
      <c r="O51" s="83">
        <v>110482</v>
      </c>
      <c r="P51" s="106">
        <v>13.4</v>
      </c>
      <c r="Q51" s="83">
        <v>29959</v>
      </c>
      <c r="R51" s="106">
        <v>3.6</v>
      </c>
      <c r="T51" s="290">
        <f t="shared" si="0"/>
        <v>100</v>
      </c>
      <c r="U51" s="291">
        <f>+B51-'1.R3予算（歳入）'!B51</f>
        <v>0</v>
      </c>
    </row>
    <row r="52" spans="1:21" ht="30" customHeight="1">
      <c r="A52" s="82" t="s">
        <v>135</v>
      </c>
      <c r="B52" s="289">
        <v>302339</v>
      </c>
      <c r="C52" s="83">
        <v>198927</v>
      </c>
      <c r="D52" s="106">
        <v>65.8</v>
      </c>
      <c r="E52" s="83">
        <v>75760</v>
      </c>
      <c r="F52" s="106">
        <v>25.1</v>
      </c>
      <c r="G52" s="83">
        <v>26832</v>
      </c>
      <c r="H52" s="106">
        <v>8.9</v>
      </c>
      <c r="I52" s="83">
        <v>19261</v>
      </c>
      <c r="J52" s="106">
        <v>6.4</v>
      </c>
      <c r="K52" s="83">
        <v>18153</v>
      </c>
      <c r="L52" s="106">
        <v>6</v>
      </c>
      <c r="M52" s="83">
        <v>84151</v>
      </c>
      <c r="N52" s="106">
        <v>27.8</v>
      </c>
      <c r="O52" s="83">
        <v>13869</v>
      </c>
      <c r="P52" s="106">
        <v>4.5999999999999996</v>
      </c>
      <c r="Q52" s="83">
        <v>7164</v>
      </c>
      <c r="R52" s="106">
        <v>2.4</v>
      </c>
      <c r="T52" s="290">
        <f t="shared" si="0"/>
        <v>100</v>
      </c>
      <c r="U52" s="291">
        <f>+B52-'1.R3予算（歳入）'!B52</f>
        <v>0</v>
      </c>
    </row>
    <row r="53" spans="1:21" ht="30" customHeight="1">
      <c r="A53" s="82" t="s">
        <v>51</v>
      </c>
      <c r="B53" s="289">
        <v>387139</v>
      </c>
      <c r="C53" s="83">
        <v>223622</v>
      </c>
      <c r="D53" s="106">
        <v>57.8</v>
      </c>
      <c r="E53" s="83">
        <v>94160</v>
      </c>
      <c r="F53" s="106">
        <v>24.3</v>
      </c>
      <c r="G53" s="83">
        <v>48685</v>
      </c>
      <c r="H53" s="106">
        <v>12.6</v>
      </c>
      <c r="I53" s="83">
        <v>32086</v>
      </c>
      <c r="J53" s="106">
        <v>8.3000000000000007</v>
      </c>
      <c r="K53" s="83">
        <v>32086</v>
      </c>
      <c r="L53" s="106">
        <v>8.3000000000000007</v>
      </c>
      <c r="M53" s="83">
        <v>131431</v>
      </c>
      <c r="N53" s="106">
        <v>33.9</v>
      </c>
      <c r="O53" s="83">
        <v>38006</v>
      </c>
      <c r="P53" s="106">
        <v>9.8000000000000007</v>
      </c>
      <c r="Q53" s="83">
        <v>19172</v>
      </c>
      <c r="R53" s="106">
        <v>5</v>
      </c>
      <c r="T53" s="290">
        <f t="shared" si="0"/>
        <v>100</v>
      </c>
      <c r="U53" s="291">
        <f>+B53-'1.R3予算（歳入）'!B53</f>
        <v>0</v>
      </c>
    </row>
    <row r="54" spans="1:21" ht="30" customHeight="1">
      <c r="A54" s="82" t="s">
        <v>52</v>
      </c>
      <c r="B54" s="289">
        <v>328001</v>
      </c>
      <c r="C54" s="83">
        <v>187907</v>
      </c>
      <c r="D54" s="106">
        <v>57.3</v>
      </c>
      <c r="E54" s="83">
        <v>78255</v>
      </c>
      <c r="F54" s="106">
        <v>23.9</v>
      </c>
      <c r="G54" s="83">
        <v>37454</v>
      </c>
      <c r="H54" s="106">
        <v>11.4</v>
      </c>
      <c r="I54" s="83">
        <v>41808</v>
      </c>
      <c r="J54" s="106">
        <v>12.7</v>
      </c>
      <c r="K54" s="83">
        <v>38044</v>
      </c>
      <c r="L54" s="106">
        <v>11.6</v>
      </c>
      <c r="M54" s="83">
        <v>98286</v>
      </c>
      <c r="N54" s="106">
        <v>30</v>
      </c>
      <c r="O54" s="83">
        <v>26590</v>
      </c>
      <c r="P54" s="106">
        <v>8.1</v>
      </c>
      <c r="Q54" s="83">
        <v>1567</v>
      </c>
      <c r="R54" s="106">
        <v>0.5</v>
      </c>
      <c r="T54" s="290">
        <f t="shared" si="0"/>
        <v>100</v>
      </c>
      <c r="U54" s="291">
        <f>+B54-'1.R3予算（歳入）'!B54</f>
        <v>0</v>
      </c>
    </row>
    <row r="55" spans="1:21" ht="30" customHeight="1">
      <c r="A55" s="82" t="s">
        <v>53</v>
      </c>
      <c r="B55" s="289">
        <v>350357</v>
      </c>
      <c r="C55" s="83">
        <v>203000</v>
      </c>
      <c r="D55" s="106">
        <v>57.9</v>
      </c>
      <c r="E55" s="83">
        <v>83314</v>
      </c>
      <c r="F55" s="106">
        <v>23.8</v>
      </c>
      <c r="G55" s="83">
        <v>40463</v>
      </c>
      <c r="H55" s="106">
        <v>11.5</v>
      </c>
      <c r="I55" s="83">
        <v>41902</v>
      </c>
      <c r="J55" s="106">
        <v>12</v>
      </c>
      <c r="K55" s="83">
        <v>38902</v>
      </c>
      <c r="L55" s="106">
        <v>11.1</v>
      </c>
      <c r="M55" s="83">
        <v>105455</v>
      </c>
      <c r="N55" s="106">
        <v>30.1</v>
      </c>
      <c r="O55" s="83">
        <v>21447</v>
      </c>
      <c r="P55" s="106">
        <v>6.1</v>
      </c>
      <c r="Q55" s="83">
        <v>1289</v>
      </c>
      <c r="R55" s="106">
        <v>0.4</v>
      </c>
      <c r="T55" s="290">
        <f t="shared" si="0"/>
        <v>100</v>
      </c>
      <c r="U55" s="291">
        <f>+B55-'1.R3予算（歳入）'!B55</f>
        <v>0</v>
      </c>
    </row>
    <row r="56" spans="1:21" ht="30" customHeight="1">
      <c r="A56" s="82" t="s">
        <v>54</v>
      </c>
      <c r="B56" s="289">
        <v>1307957</v>
      </c>
      <c r="C56" s="83">
        <v>754307</v>
      </c>
      <c r="D56" s="106">
        <v>57.7</v>
      </c>
      <c r="E56" s="83">
        <v>272637</v>
      </c>
      <c r="F56" s="106">
        <v>20.8</v>
      </c>
      <c r="G56" s="83">
        <v>130475</v>
      </c>
      <c r="H56" s="106">
        <v>10</v>
      </c>
      <c r="I56" s="83">
        <v>106400</v>
      </c>
      <c r="J56" s="106">
        <v>8.1</v>
      </c>
      <c r="K56" s="83">
        <v>106400</v>
      </c>
      <c r="L56" s="106">
        <v>8.1</v>
      </c>
      <c r="M56" s="83">
        <v>447250</v>
      </c>
      <c r="N56" s="106">
        <v>34.200000000000003</v>
      </c>
      <c r="O56" s="83">
        <v>109617</v>
      </c>
      <c r="P56" s="106">
        <v>8.4</v>
      </c>
      <c r="Q56" s="83">
        <v>97821</v>
      </c>
      <c r="R56" s="106">
        <v>7.5</v>
      </c>
      <c r="T56" s="290">
        <f t="shared" si="0"/>
        <v>100</v>
      </c>
      <c r="U56" s="291">
        <f>+B56-'1.R3予算（歳入）'!B56</f>
        <v>0</v>
      </c>
    </row>
    <row r="57" spans="1:21" ht="30" customHeight="1">
      <c r="A57" s="82" t="s">
        <v>55</v>
      </c>
      <c r="B57" s="289">
        <v>1002413</v>
      </c>
      <c r="C57" s="83">
        <v>491903</v>
      </c>
      <c r="D57" s="106">
        <v>49.1</v>
      </c>
      <c r="E57" s="83">
        <v>164628</v>
      </c>
      <c r="F57" s="106">
        <v>16.399999999999999</v>
      </c>
      <c r="G57" s="83">
        <v>97307</v>
      </c>
      <c r="H57" s="106">
        <v>9.6999999999999993</v>
      </c>
      <c r="I57" s="83">
        <v>61689</v>
      </c>
      <c r="J57" s="106">
        <v>6.2</v>
      </c>
      <c r="K57" s="83">
        <v>60083</v>
      </c>
      <c r="L57" s="106">
        <v>6</v>
      </c>
      <c r="M57" s="83">
        <v>448821</v>
      </c>
      <c r="N57" s="106">
        <v>44.8</v>
      </c>
      <c r="O57" s="83">
        <v>55426</v>
      </c>
      <c r="P57" s="106">
        <v>5.5</v>
      </c>
      <c r="Q57" s="83">
        <v>235589</v>
      </c>
      <c r="R57" s="106">
        <v>23.5</v>
      </c>
      <c r="T57" s="290">
        <f t="shared" si="0"/>
        <v>100.1</v>
      </c>
      <c r="U57" s="291">
        <f>+B57-'1.R3予算（歳入）'!B57</f>
        <v>0</v>
      </c>
    </row>
    <row r="58" spans="1:21" ht="30" customHeight="1">
      <c r="A58" s="82" t="s">
        <v>56</v>
      </c>
      <c r="B58" s="289">
        <v>1823696</v>
      </c>
      <c r="C58" s="83">
        <v>1118623</v>
      </c>
      <c r="D58" s="106">
        <v>61.3</v>
      </c>
      <c r="E58" s="83">
        <v>319025</v>
      </c>
      <c r="F58" s="106">
        <v>17.5</v>
      </c>
      <c r="G58" s="83">
        <v>177994</v>
      </c>
      <c r="H58" s="106">
        <v>9.8000000000000007</v>
      </c>
      <c r="I58" s="83">
        <v>214329</v>
      </c>
      <c r="J58" s="106">
        <v>11.8</v>
      </c>
      <c r="K58" s="83">
        <v>214274</v>
      </c>
      <c r="L58" s="106">
        <v>11.7</v>
      </c>
      <c r="M58" s="83">
        <v>490744</v>
      </c>
      <c r="N58" s="106">
        <v>26.9</v>
      </c>
      <c r="O58" s="83">
        <v>157243</v>
      </c>
      <c r="P58" s="106">
        <v>8.6</v>
      </c>
      <c r="Q58" s="83">
        <v>10454</v>
      </c>
      <c r="R58" s="106">
        <v>0.6</v>
      </c>
      <c r="T58" s="290">
        <f t="shared" si="0"/>
        <v>100</v>
      </c>
      <c r="U58" s="291">
        <f>+B58-'1.R3予算（歳入）'!B58</f>
        <v>0</v>
      </c>
    </row>
    <row r="59" spans="1:21" ht="30" customHeight="1">
      <c r="A59" s="82" t="s">
        <v>57</v>
      </c>
      <c r="B59" s="289">
        <v>427598</v>
      </c>
      <c r="C59" s="83">
        <v>266680</v>
      </c>
      <c r="D59" s="106">
        <v>62.4</v>
      </c>
      <c r="E59" s="83">
        <v>90218</v>
      </c>
      <c r="F59" s="106">
        <v>21.1</v>
      </c>
      <c r="G59" s="83">
        <v>40010</v>
      </c>
      <c r="H59" s="106">
        <v>9.4</v>
      </c>
      <c r="I59" s="83">
        <v>43322</v>
      </c>
      <c r="J59" s="106">
        <v>10.1</v>
      </c>
      <c r="K59" s="83">
        <v>43322</v>
      </c>
      <c r="L59" s="106">
        <v>10.1</v>
      </c>
      <c r="M59" s="83">
        <v>117596</v>
      </c>
      <c r="N59" s="106">
        <v>27.5</v>
      </c>
      <c r="O59" s="83">
        <v>22029</v>
      </c>
      <c r="P59" s="106">
        <v>5.2</v>
      </c>
      <c r="Q59" s="83">
        <v>4497</v>
      </c>
      <c r="R59" s="106">
        <v>1.1000000000000001</v>
      </c>
      <c r="T59" s="290">
        <f t="shared" si="0"/>
        <v>100</v>
      </c>
      <c r="U59" s="291">
        <f>+B59-'1.R3予算（歳入）'!B59</f>
        <v>0</v>
      </c>
    </row>
    <row r="60" spans="1:21" ht="30" customHeight="1">
      <c r="A60" s="82" t="s">
        <v>58</v>
      </c>
      <c r="B60" s="289">
        <v>910150</v>
      </c>
      <c r="C60" s="83">
        <v>517593</v>
      </c>
      <c r="D60" s="106">
        <v>56.9</v>
      </c>
      <c r="E60" s="83">
        <v>188010</v>
      </c>
      <c r="F60" s="106">
        <v>20.7</v>
      </c>
      <c r="G60" s="83">
        <v>106192</v>
      </c>
      <c r="H60" s="106">
        <v>11.7</v>
      </c>
      <c r="I60" s="83">
        <v>118294</v>
      </c>
      <c r="J60" s="106">
        <v>13</v>
      </c>
      <c r="K60" s="83">
        <v>118293</v>
      </c>
      <c r="L60" s="106">
        <v>13</v>
      </c>
      <c r="M60" s="83">
        <v>274263</v>
      </c>
      <c r="N60" s="106">
        <v>30.1</v>
      </c>
      <c r="O60" s="83">
        <v>66321</v>
      </c>
      <c r="P60" s="106">
        <v>7.3</v>
      </c>
      <c r="Q60" s="83">
        <v>18206</v>
      </c>
      <c r="R60" s="106">
        <v>2</v>
      </c>
      <c r="T60" s="290">
        <f t="shared" si="0"/>
        <v>100</v>
      </c>
      <c r="U60" s="291">
        <f>+B60-'1.R3予算（歳入）'!B60</f>
        <v>0</v>
      </c>
    </row>
    <row r="61" spans="1:21" ht="30" customHeight="1">
      <c r="A61" s="82" t="s">
        <v>133</v>
      </c>
      <c r="B61" s="289">
        <v>345856</v>
      </c>
      <c r="C61" s="83">
        <v>207785</v>
      </c>
      <c r="D61" s="106">
        <v>60.1</v>
      </c>
      <c r="E61" s="83">
        <v>80696</v>
      </c>
      <c r="F61" s="106">
        <v>23.3</v>
      </c>
      <c r="G61" s="83">
        <v>35123</v>
      </c>
      <c r="H61" s="106">
        <v>10.199999999999999</v>
      </c>
      <c r="I61" s="83">
        <v>48033</v>
      </c>
      <c r="J61" s="106">
        <v>13.9</v>
      </c>
      <c r="K61" s="83">
        <v>48033</v>
      </c>
      <c r="L61" s="106">
        <v>13.9</v>
      </c>
      <c r="M61" s="83">
        <v>90038</v>
      </c>
      <c r="N61" s="106">
        <v>26</v>
      </c>
      <c r="O61" s="83">
        <v>18535</v>
      </c>
      <c r="P61" s="106">
        <v>5.4</v>
      </c>
      <c r="Q61" s="83">
        <v>4211</v>
      </c>
      <c r="R61" s="106">
        <v>1.2</v>
      </c>
      <c r="T61" s="290">
        <f t="shared" si="0"/>
        <v>100</v>
      </c>
      <c r="U61" s="291">
        <f>+B61-'1.R3予算（歳入）'!B61</f>
        <v>0</v>
      </c>
    </row>
    <row r="62" spans="1:21" ht="30" customHeight="1">
      <c r="A62" s="82" t="s">
        <v>59</v>
      </c>
      <c r="B62" s="289">
        <v>654616</v>
      </c>
      <c r="C62" s="83">
        <v>387541</v>
      </c>
      <c r="D62" s="106">
        <v>59.2</v>
      </c>
      <c r="E62" s="83">
        <v>142264</v>
      </c>
      <c r="F62" s="106">
        <v>21.7</v>
      </c>
      <c r="G62" s="83">
        <v>73836</v>
      </c>
      <c r="H62" s="106">
        <v>11.3</v>
      </c>
      <c r="I62" s="83">
        <v>79969</v>
      </c>
      <c r="J62" s="106">
        <v>12.2</v>
      </c>
      <c r="K62" s="83">
        <v>77073</v>
      </c>
      <c r="L62" s="106">
        <v>11.8</v>
      </c>
      <c r="M62" s="83">
        <v>187106</v>
      </c>
      <c r="N62" s="106">
        <v>28.6</v>
      </c>
      <c r="O62" s="83">
        <v>44526</v>
      </c>
      <c r="P62" s="106">
        <v>6.8</v>
      </c>
      <c r="Q62" s="83">
        <v>31274</v>
      </c>
      <c r="R62" s="106">
        <v>4.8</v>
      </c>
      <c r="T62" s="290">
        <f t="shared" si="0"/>
        <v>100</v>
      </c>
      <c r="U62" s="291">
        <f>+B62-'1.R3予算（歳入）'!B62</f>
        <v>0</v>
      </c>
    </row>
    <row r="63" spans="1:21" ht="30" customHeight="1">
      <c r="A63" s="82" t="s">
        <v>60</v>
      </c>
      <c r="B63" s="289">
        <v>650461</v>
      </c>
      <c r="C63" s="83">
        <v>331664</v>
      </c>
      <c r="D63" s="106">
        <v>51</v>
      </c>
      <c r="E63" s="83">
        <v>110834</v>
      </c>
      <c r="F63" s="106">
        <v>17</v>
      </c>
      <c r="G63" s="83">
        <v>71822</v>
      </c>
      <c r="H63" s="106">
        <v>11</v>
      </c>
      <c r="I63" s="83">
        <v>51474</v>
      </c>
      <c r="J63" s="106">
        <v>7.9</v>
      </c>
      <c r="K63" s="83">
        <v>51474</v>
      </c>
      <c r="L63" s="106">
        <v>7.9</v>
      </c>
      <c r="M63" s="83">
        <v>267323</v>
      </c>
      <c r="N63" s="106">
        <v>41.1</v>
      </c>
      <c r="O63" s="83">
        <v>29099</v>
      </c>
      <c r="P63" s="106">
        <v>4.5</v>
      </c>
      <c r="Q63" s="83">
        <v>113818</v>
      </c>
      <c r="R63" s="106">
        <v>17.5</v>
      </c>
      <c r="T63" s="290">
        <f t="shared" si="0"/>
        <v>100</v>
      </c>
      <c r="U63" s="291">
        <f>+B63-'1.R3予算（歳入）'!B63</f>
        <v>0</v>
      </c>
    </row>
    <row r="64" spans="1:21" ht="30" customHeight="1">
      <c r="A64" s="82" t="s">
        <v>61</v>
      </c>
      <c r="B64" s="289">
        <v>1060184</v>
      </c>
      <c r="C64" s="83">
        <v>484605</v>
      </c>
      <c r="D64" s="106">
        <v>45.7</v>
      </c>
      <c r="E64" s="83">
        <v>146572</v>
      </c>
      <c r="F64" s="106">
        <v>13.8</v>
      </c>
      <c r="G64" s="83">
        <v>101262</v>
      </c>
      <c r="H64" s="106">
        <v>9.6</v>
      </c>
      <c r="I64" s="83">
        <v>82980</v>
      </c>
      <c r="J64" s="106">
        <v>7.8</v>
      </c>
      <c r="K64" s="83">
        <v>82825</v>
      </c>
      <c r="L64" s="106">
        <v>7.8</v>
      </c>
      <c r="M64" s="83">
        <v>492599</v>
      </c>
      <c r="N64" s="106">
        <v>46.5</v>
      </c>
      <c r="O64" s="83">
        <v>58832</v>
      </c>
      <c r="P64" s="106">
        <v>5.5</v>
      </c>
      <c r="Q64" s="83">
        <v>261506</v>
      </c>
      <c r="R64" s="106">
        <v>24.7</v>
      </c>
      <c r="T64" s="290">
        <f t="shared" si="0"/>
        <v>100</v>
      </c>
      <c r="U64" s="291">
        <f>+B64-'1.R3予算（歳入）'!B64</f>
        <v>0</v>
      </c>
    </row>
    <row r="65" spans="1:21" ht="30" customHeight="1">
      <c r="A65" s="147" t="s">
        <v>142</v>
      </c>
      <c r="B65" s="292">
        <v>379048</v>
      </c>
      <c r="C65" s="87">
        <v>225600</v>
      </c>
      <c r="D65" s="288">
        <v>59.5</v>
      </c>
      <c r="E65" s="87">
        <v>87078</v>
      </c>
      <c r="F65" s="288">
        <v>23</v>
      </c>
      <c r="G65" s="87">
        <v>33990</v>
      </c>
      <c r="H65" s="288">
        <v>9</v>
      </c>
      <c r="I65" s="87">
        <v>49569</v>
      </c>
      <c r="J65" s="288">
        <v>13.1</v>
      </c>
      <c r="K65" s="87">
        <v>38259</v>
      </c>
      <c r="L65" s="288">
        <v>10.1</v>
      </c>
      <c r="M65" s="87">
        <v>103879</v>
      </c>
      <c r="N65" s="288">
        <v>27.4</v>
      </c>
      <c r="O65" s="87">
        <v>26008</v>
      </c>
      <c r="P65" s="288">
        <v>6.9</v>
      </c>
      <c r="Q65" s="87">
        <v>5930</v>
      </c>
      <c r="R65" s="288">
        <v>1.6</v>
      </c>
      <c r="T65" s="290">
        <f t="shared" si="0"/>
        <v>100</v>
      </c>
      <c r="U65" s="291">
        <f>+B65-'1.R3予算（歳入）'!B65</f>
        <v>0</v>
      </c>
    </row>
    <row r="66" spans="1:21" ht="30" customHeight="1">
      <c r="A66" s="222" t="s">
        <v>62</v>
      </c>
      <c r="D66" s="94"/>
    </row>
  </sheetData>
  <mergeCells count="3">
    <mergeCell ref="A3:A6"/>
    <mergeCell ref="K5:L5"/>
    <mergeCell ref="Q5:R5"/>
  </mergeCells>
  <phoneticPr fontId="2"/>
  <dataValidations count="1">
    <dataValidation imeMode="off" allowBlank="1" showInputMessage="1" showErrorMessage="1" sqref="N57:N65 L56:R56 N48:N55 I7:I65 E7:E65 G7:G65 O7:O65 Q7:Q65 M7:M65 B7:C65 L49:L65 D46:D65 J47:J65 R46:R65 P46:P65 F47:F65 H47:H65 K7:K65" xr:uid="{00000000-0002-0000-0300-000000000000}"/>
  </dataValidations>
  <printOptions horizontalCentered="1"/>
  <pageMargins left="0.39370078740157483" right="0.39370078740157483" top="0.39370078740157483" bottom="0.43307086614173229" header="0.31496062992125984" footer="0.51181102362204722"/>
  <pageSetup paperSize="9" scale="79" fitToHeight="0" orientation="landscape" r:id="rId1"/>
  <headerFooter alignWithMargins="0"/>
  <rowBreaks count="2" manualBreakCount="2">
    <brk id="26" max="17" man="1"/>
    <brk id="47" max="1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Y253"/>
  <sheetViews>
    <sheetView showGridLines="0" view="pageBreakPreview" zoomScaleNormal="70" zoomScaleSheetLayoutView="100" workbookViewId="0">
      <pane xSplit="2" ySplit="5" topLeftCell="C6" activePane="bottomRight" state="frozen"/>
      <selection activeCell="H21" sqref="H21"/>
      <selection pane="topRight" activeCell="H21" sqref="H21"/>
      <selection pane="bottomLeft" activeCell="H21" sqref="H21"/>
      <selection pane="bottomRight"/>
    </sheetView>
  </sheetViews>
  <sheetFormatPr defaultRowHeight="13.5"/>
  <cols>
    <col min="1" max="1" width="16.625" style="3" customWidth="1"/>
    <col min="2" max="2" width="8.625" style="3" customWidth="1"/>
    <col min="3" max="4" width="12.625" style="3" customWidth="1"/>
    <col min="5" max="5" width="7.625" style="3" customWidth="1"/>
    <col min="6" max="6" width="12.625" style="3" customWidth="1"/>
    <col min="7" max="7" width="7.625" style="3" customWidth="1"/>
    <col min="8" max="8" width="12.625" style="3" customWidth="1"/>
    <col min="9" max="9" width="7.625" style="3" customWidth="1"/>
    <col min="10" max="10" width="12.625" style="3" customWidth="1"/>
    <col min="11" max="11" width="7.625" style="3" customWidth="1"/>
    <col min="12" max="12" width="12.625" style="3" customWidth="1"/>
    <col min="13" max="13" width="7.625" style="3" customWidth="1"/>
    <col min="14" max="14" width="12.625" style="3" customWidth="1"/>
    <col min="15" max="15" width="7.625" style="3" customWidth="1"/>
    <col min="16" max="16" width="12.625" style="3" customWidth="1"/>
    <col min="17" max="17" width="7.625" style="3" customWidth="1"/>
    <col min="18" max="18" width="12.625" style="3" customWidth="1"/>
    <col min="19" max="19" width="7.625" style="3" customWidth="1"/>
    <col min="20" max="20" width="9" style="3"/>
    <col min="21" max="21" width="8.375" style="3" bestFit="1" customWidth="1"/>
    <col min="22" max="22" width="9" style="3"/>
    <col min="23" max="23" width="14" style="3" bestFit="1" customWidth="1"/>
    <col min="24" max="24" width="17" style="3" customWidth="1"/>
    <col min="25" max="16384" width="9" style="3"/>
  </cols>
  <sheetData>
    <row r="1" spans="1:25" ht="18.75" customHeight="1">
      <c r="A1" s="108" t="s">
        <v>266</v>
      </c>
      <c r="B1" s="39"/>
    </row>
    <row r="2" spans="1:25" ht="16.5" customHeight="1">
      <c r="A2" s="40" t="s">
        <v>74</v>
      </c>
      <c r="I2" s="41"/>
      <c r="M2" s="41"/>
      <c r="R2" s="41" t="s">
        <v>6</v>
      </c>
    </row>
    <row r="3" spans="1:25" ht="18" customHeight="1">
      <c r="A3" s="459" t="s">
        <v>7</v>
      </c>
      <c r="B3" s="454" t="s">
        <v>75</v>
      </c>
      <c r="C3" s="5" t="s">
        <v>8</v>
      </c>
      <c r="D3" s="15"/>
      <c r="E3" s="15"/>
      <c r="F3" s="15"/>
      <c r="G3" s="15"/>
      <c r="H3" s="15"/>
      <c r="I3" s="15"/>
      <c r="J3" s="15"/>
      <c r="K3" s="15"/>
      <c r="L3" s="15"/>
      <c r="M3" s="15"/>
      <c r="N3" s="16"/>
      <c r="O3" s="16"/>
      <c r="P3" s="16"/>
      <c r="Q3" s="16"/>
      <c r="R3" s="16"/>
      <c r="S3" s="17"/>
    </row>
    <row r="4" spans="1:25" ht="18" customHeight="1">
      <c r="A4" s="460"/>
      <c r="B4" s="455"/>
      <c r="C4" s="23"/>
      <c r="D4" s="19" t="s">
        <v>9</v>
      </c>
      <c r="E4" s="20"/>
      <c r="F4" s="19" t="s">
        <v>10</v>
      </c>
      <c r="G4" s="20"/>
      <c r="H4" s="19" t="s">
        <v>11</v>
      </c>
      <c r="I4" s="25"/>
      <c r="J4" s="19" t="s">
        <v>12</v>
      </c>
      <c r="K4" s="20"/>
      <c r="L4" s="19" t="s">
        <v>13</v>
      </c>
      <c r="M4" s="25"/>
      <c r="N4" s="14" t="s">
        <v>15</v>
      </c>
      <c r="O4" s="24"/>
      <c r="P4" s="19" t="s">
        <v>16</v>
      </c>
      <c r="Q4" s="25"/>
      <c r="R4" s="19" t="s">
        <v>17</v>
      </c>
      <c r="S4" s="36"/>
    </row>
    <row r="5" spans="1:25" ht="18" customHeight="1">
      <c r="A5" s="461"/>
      <c r="B5" s="456"/>
      <c r="C5" s="28"/>
      <c r="D5" s="29"/>
      <c r="E5" s="30" t="s">
        <v>18</v>
      </c>
      <c r="F5" s="31"/>
      <c r="G5" s="32" t="s">
        <v>18</v>
      </c>
      <c r="H5" s="31"/>
      <c r="I5" s="33" t="s">
        <v>18</v>
      </c>
      <c r="J5" s="31"/>
      <c r="K5" s="32" t="s">
        <v>18</v>
      </c>
      <c r="L5" s="31"/>
      <c r="M5" s="33" t="s">
        <v>18</v>
      </c>
      <c r="N5" s="35"/>
      <c r="O5" s="32" t="s">
        <v>18</v>
      </c>
      <c r="P5" s="34"/>
      <c r="Q5" s="33" t="s">
        <v>18</v>
      </c>
      <c r="R5" s="31"/>
      <c r="S5" s="33" t="s">
        <v>18</v>
      </c>
    </row>
    <row r="6" spans="1:25" ht="18" customHeight="1">
      <c r="A6" s="457" t="s">
        <v>19</v>
      </c>
      <c r="B6" s="42">
        <v>28</v>
      </c>
      <c r="C6" s="365">
        <v>2434887</v>
      </c>
      <c r="D6" s="366">
        <v>673444</v>
      </c>
      <c r="E6" s="376">
        <v>27.7</v>
      </c>
      <c r="F6" s="366">
        <v>86776</v>
      </c>
      <c r="G6" s="378">
        <v>3.6</v>
      </c>
      <c r="H6" s="366">
        <v>659075</v>
      </c>
      <c r="I6" s="379">
        <v>27.1</v>
      </c>
      <c r="J6" s="366">
        <v>28965</v>
      </c>
      <c r="K6" s="378">
        <v>1.2</v>
      </c>
      <c r="L6" s="366">
        <v>364479</v>
      </c>
      <c r="M6" s="379">
        <v>15</v>
      </c>
      <c r="N6" s="365">
        <v>7128</v>
      </c>
      <c r="O6" s="378">
        <v>0.3</v>
      </c>
      <c r="P6" s="366">
        <v>352044</v>
      </c>
      <c r="Q6" s="379">
        <v>14.5</v>
      </c>
      <c r="R6" s="366">
        <v>262976</v>
      </c>
      <c r="S6" s="379">
        <v>10.8</v>
      </c>
      <c r="T6" s="406" t="str">
        <f>IF(D6+F6+H6+J6+L6+N6+P6+R6=C6,"〇","✖")</f>
        <v>〇</v>
      </c>
      <c r="U6" s="407">
        <f t="shared" ref="U6:U37" si="0">E6+G6+I6+K6+M6+O6+Q6+S6</f>
        <v>100.2</v>
      </c>
      <c r="W6" s="212"/>
      <c r="X6" s="49"/>
      <c r="Y6" s="49"/>
    </row>
    <row r="7" spans="1:25" ht="18" customHeight="1">
      <c r="A7" s="458"/>
      <c r="B7" s="43">
        <v>29</v>
      </c>
      <c r="C7" s="365">
        <v>2437925</v>
      </c>
      <c r="D7" s="366">
        <v>695812</v>
      </c>
      <c r="E7" s="376">
        <v>28.5</v>
      </c>
      <c r="F7" s="366">
        <v>89242</v>
      </c>
      <c r="G7" s="378">
        <v>3.7</v>
      </c>
      <c r="H7" s="366">
        <v>625650</v>
      </c>
      <c r="I7" s="379">
        <v>25.7</v>
      </c>
      <c r="J7" s="366">
        <v>28709</v>
      </c>
      <c r="K7" s="378">
        <v>1.2</v>
      </c>
      <c r="L7" s="366">
        <v>383507</v>
      </c>
      <c r="M7" s="379">
        <v>15.7</v>
      </c>
      <c r="N7" s="365">
        <v>11669</v>
      </c>
      <c r="O7" s="378">
        <v>0.5</v>
      </c>
      <c r="P7" s="366">
        <v>352591</v>
      </c>
      <c r="Q7" s="379">
        <v>14.5</v>
      </c>
      <c r="R7" s="366">
        <v>250745</v>
      </c>
      <c r="S7" s="379">
        <v>10.3</v>
      </c>
      <c r="T7" s="406" t="str">
        <f t="shared" ref="T7:T75" si="1">IF(D7+F7+H7+J7+L7+N7+P7+R7=C7,"〇","✖")</f>
        <v>〇</v>
      </c>
      <c r="U7" s="407">
        <f t="shared" si="0"/>
        <v>100.10000000000001</v>
      </c>
      <c r="W7" s="212"/>
      <c r="X7" s="49"/>
      <c r="Y7" s="49"/>
    </row>
    <row r="8" spans="1:25" ht="18" customHeight="1">
      <c r="A8" s="458"/>
      <c r="B8" s="43">
        <v>30</v>
      </c>
      <c r="C8" s="365">
        <v>2381711</v>
      </c>
      <c r="D8" s="366">
        <v>675801</v>
      </c>
      <c r="E8" s="376">
        <v>28.4</v>
      </c>
      <c r="F8" s="366">
        <v>99096</v>
      </c>
      <c r="G8" s="378">
        <v>4.2</v>
      </c>
      <c r="H8" s="366">
        <v>613197</v>
      </c>
      <c r="I8" s="379">
        <v>25.7</v>
      </c>
      <c r="J8" s="366">
        <v>28106</v>
      </c>
      <c r="K8" s="378">
        <v>1.2</v>
      </c>
      <c r="L8" s="366">
        <v>378546</v>
      </c>
      <c r="M8" s="379">
        <v>15.9</v>
      </c>
      <c r="N8" s="365">
        <v>6709</v>
      </c>
      <c r="O8" s="378">
        <v>0.3</v>
      </c>
      <c r="P8" s="366">
        <v>353393</v>
      </c>
      <c r="Q8" s="379">
        <v>14.8</v>
      </c>
      <c r="R8" s="366">
        <v>226863</v>
      </c>
      <c r="S8" s="379">
        <v>9.5</v>
      </c>
      <c r="T8" s="406" t="str">
        <f t="shared" si="1"/>
        <v>〇</v>
      </c>
      <c r="U8" s="407">
        <f>E8+G8+I8+K8+M8+O8+Q8+S8</f>
        <v>100</v>
      </c>
      <c r="W8" s="212"/>
      <c r="X8" s="49"/>
      <c r="Y8" s="49"/>
    </row>
    <row r="9" spans="1:25" ht="18" customHeight="1">
      <c r="A9" s="458"/>
      <c r="B9" s="43" t="s">
        <v>268</v>
      </c>
      <c r="C9" s="365">
        <v>2425830</v>
      </c>
      <c r="D9" s="366">
        <v>667834</v>
      </c>
      <c r="E9" s="376">
        <v>27.5</v>
      </c>
      <c r="F9" s="366">
        <v>96468</v>
      </c>
      <c r="G9" s="378">
        <v>4</v>
      </c>
      <c r="H9" s="366">
        <v>608955</v>
      </c>
      <c r="I9" s="379">
        <v>25.1</v>
      </c>
      <c r="J9" s="366">
        <v>27961</v>
      </c>
      <c r="K9" s="378">
        <v>1.2</v>
      </c>
      <c r="L9" s="366">
        <v>399795</v>
      </c>
      <c r="M9" s="379">
        <v>16.5</v>
      </c>
      <c r="N9" s="365">
        <v>13442</v>
      </c>
      <c r="O9" s="378">
        <v>0.6</v>
      </c>
      <c r="P9" s="366">
        <v>358733</v>
      </c>
      <c r="Q9" s="379">
        <v>14.8</v>
      </c>
      <c r="R9" s="366">
        <v>252642</v>
      </c>
      <c r="S9" s="379">
        <v>10.4</v>
      </c>
      <c r="T9" s="406" t="str">
        <f t="shared" si="1"/>
        <v>〇</v>
      </c>
      <c r="U9" s="407">
        <f t="shared" si="0"/>
        <v>100.10000000000001</v>
      </c>
      <c r="W9" s="212"/>
      <c r="X9" s="49"/>
      <c r="Y9" s="49"/>
    </row>
    <row r="10" spans="1:25" s="7" customFormat="1" ht="18" customHeight="1">
      <c r="A10" s="451"/>
      <c r="B10" s="43" t="s">
        <v>269</v>
      </c>
      <c r="C10" s="365">
        <v>3136839</v>
      </c>
      <c r="D10" s="366">
        <v>688657</v>
      </c>
      <c r="E10" s="377">
        <v>22</v>
      </c>
      <c r="F10" s="366">
        <v>89136</v>
      </c>
      <c r="G10" s="377">
        <v>2.8</v>
      </c>
      <c r="H10" s="366">
        <v>615432</v>
      </c>
      <c r="I10" s="379">
        <v>19.600000000000001</v>
      </c>
      <c r="J10" s="366">
        <v>26760</v>
      </c>
      <c r="K10" s="378">
        <v>0.9</v>
      </c>
      <c r="L10" s="366">
        <v>664997</v>
      </c>
      <c r="M10" s="379">
        <v>21.2</v>
      </c>
      <c r="N10" s="365">
        <v>5976</v>
      </c>
      <c r="O10" s="378">
        <v>0.2</v>
      </c>
      <c r="P10" s="366">
        <v>393386</v>
      </c>
      <c r="Q10" s="379">
        <v>12.5</v>
      </c>
      <c r="R10" s="366">
        <v>652495</v>
      </c>
      <c r="S10" s="379">
        <v>20.8</v>
      </c>
      <c r="T10" s="406" t="str">
        <f t="shared" si="1"/>
        <v>〇</v>
      </c>
      <c r="U10" s="407">
        <f t="shared" si="0"/>
        <v>100</v>
      </c>
      <c r="V10" s="213"/>
      <c r="W10" s="212"/>
      <c r="X10" s="49"/>
      <c r="Y10" s="49"/>
    </row>
    <row r="11" spans="1:25" ht="18" customHeight="1">
      <c r="A11" s="449" t="s">
        <v>20</v>
      </c>
      <c r="B11" s="42">
        <v>28</v>
      </c>
      <c r="C11" s="367">
        <v>1383490</v>
      </c>
      <c r="D11" s="367">
        <v>331181</v>
      </c>
      <c r="E11" s="376">
        <v>23.9</v>
      </c>
      <c r="F11" s="367">
        <v>34616</v>
      </c>
      <c r="G11" s="378">
        <v>2.5</v>
      </c>
      <c r="H11" s="367">
        <v>236318</v>
      </c>
      <c r="I11" s="380">
        <v>17.100000000000001</v>
      </c>
      <c r="J11" s="367">
        <v>13993</v>
      </c>
      <c r="K11" s="381">
        <v>1</v>
      </c>
      <c r="L11" s="367">
        <v>317294</v>
      </c>
      <c r="M11" s="380">
        <v>22.9</v>
      </c>
      <c r="N11" s="368">
        <v>2212</v>
      </c>
      <c r="O11" s="380">
        <v>0.2</v>
      </c>
      <c r="P11" s="367">
        <v>75066</v>
      </c>
      <c r="Q11" s="380">
        <v>5.4</v>
      </c>
      <c r="R11" s="367">
        <v>372810</v>
      </c>
      <c r="S11" s="380">
        <v>26.9</v>
      </c>
      <c r="T11" s="406" t="str">
        <f t="shared" si="1"/>
        <v>〇</v>
      </c>
      <c r="U11" s="407">
        <f t="shared" si="0"/>
        <v>99.9</v>
      </c>
      <c r="W11" s="212"/>
      <c r="X11" s="49"/>
      <c r="Y11" s="49"/>
    </row>
    <row r="12" spans="1:25" ht="18" customHeight="1">
      <c r="A12" s="450"/>
      <c r="B12" s="43">
        <v>29</v>
      </c>
      <c r="C12" s="366">
        <v>1301708</v>
      </c>
      <c r="D12" s="366">
        <v>335183</v>
      </c>
      <c r="E12" s="376">
        <v>25.7</v>
      </c>
      <c r="F12" s="366">
        <v>35816</v>
      </c>
      <c r="G12" s="378">
        <v>2.8</v>
      </c>
      <c r="H12" s="366">
        <v>202104</v>
      </c>
      <c r="I12" s="379">
        <v>15.5</v>
      </c>
      <c r="J12" s="366">
        <v>13908</v>
      </c>
      <c r="K12" s="378">
        <v>1.1000000000000001</v>
      </c>
      <c r="L12" s="366">
        <v>290130</v>
      </c>
      <c r="M12" s="379">
        <v>22.3</v>
      </c>
      <c r="N12" s="365">
        <v>2178</v>
      </c>
      <c r="O12" s="379">
        <v>0.2</v>
      </c>
      <c r="P12" s="366">
        <v>80944</v>
      </c>
      <c r="Q12" s="379">
        <v>6.2</v>
      </c>
      <c r="R12" s="366">
        <v>341445</v>
      </c>
      <c r="S12" s="379">
        <v>26.2</v>
      </c>
      <c r="T12" s="406" t="str">
        <f t="shared" si="1"/>
        <v>〇</v>
      </c>
      <c r="U12" s="407">
        <f t="shared" si="0"/>
        <v>100.00000000000001</v>
      </c>
      <c r="W12" s="212"/>
      <c r="X12" s="49"/>
      <c r="Y12" s="49"/>
    </row>
    <row r="13" spans="1:25" ht="18" customHeight="1">
      <c r="A13" s="450"/>
      <c r="B13" s="43">
        <v>30</v>
      </c>
      <c r="C13" s="366">
        <v>1174600</v>
      </c>
      <c r="D13" s="366">
        <v>321266</v>
      </c>
      <c r="E13" s="376">
        <v>27.4</v>
      </c>
      <c r="F13" s="366">
        <v>40199</v>
      </c>
      <c r="G13" s="378">
        <v>3.4</v>
      </c>
      <c r="H13" s="366">
        <v>190924</v>
      </c>
      <c r="I13" s="379">
        <v>16.3</v>
      </c>
      <c r="J13" s="366">
        <v>13572</v>
      </c>
      <c r="K13" s="378">
        <v>1.2</v>
      </c>
      <c r="L13" s="366">
        <v>237039</v>
      </c>
      <c r="M13" s="379">
        <v>20.2</v>
      </c>
      <c r="N13" s="365">
        <v>2178</v>
      </c>
      <c r="O13" s="379">
        <v>0.2</v>
      </c>
      <c r="P13" s="366">
        <v>78738</v>
      </c>
      <c r="Q13" s="379">
        <v>6.7</v>
      </c>
      <c r="R13" s="366">
        <v>290684</v>
      </c>
      <c r="S13" s="379">
        <v>24.7</v>
      </c>
      <c r="T13" s="406" t="str">
        <f t="shared" si="1"/>
        <v>〇</v>
      </c>
      <c r="U13" s="407">
        <f t="shared" si="0"/>
        <v>100.10000000000001</v>
      </c>
      <c r="W13" s="212"/>
      <c r="X13" s="313"/>
      <c r="Y13" s="49"/>
    </row>
    <row r="14" spans="1:25" ht="18" customHeight="1">
      <c r="A14" s="450"/>
      <c r="B14" s="43" t="s">
        <v>268</v>
      </c>
      <c r="C14" s="366">
        <v>1127971</v>
      </c>
      <c r="D14" s="366">
        <v>312293</v>
      </c>
      <c r="E14" s="376">
        <v>27.7</v>
      </c>
      <c r="F14" s="366">
        <v>39404</v>
      </c>
      <c r="G14" s="378">
        <v>3.5</v>
      </c>
      <c r="H14" s="366">
        <v>203701</v>
      </c>
      <c r="I14" s="379">
        <v>18.100000000000001</v>
      </c>
      <c r="J14" s="366">
        <v>13513</v>
      </c>
      <c r="K14" s="378">
        <v>1.2</v>
      </c>
      <c r="L14" s="366">
        <v>210923</v>
      </c>
      <c r="M14" s="379">
        <v>18.7</v>
      </c>
      <c r="N14" s="365">
        <v>1689</v>
      </c>
      <c r="O14" s="379">
        <v>0.1</v>
      </c>
      <c r="P14" s="366">
        <v>80724</v>
      </c>
      <c r="Q14" s="379">
        <v>7.2</v>
      </c>
      <c r="R14" s="366">
        <v>265724</v>
      </c>
      <c r="S14" s="379">
        <v>23.6</v>
      </c>
      <c r="T14" s="406" t="str">
        <f t="shared" si="1"/>
        <v>〇</v>
      </c>
      <c r="U14" s="407">
        <f t="shared" si="0"/>
        <v>100.1</v>
      </c>
      <c r="W14" s="212"/>
      <c r="X14" s="49"/>
      <c r="Y14" s="49"/>
    </row>
    <row r="15" spans="1:25" s="7" customFormat="1" ht="18" customHeight="1">
      <c r="A15" s="451"/>
      <c r="B15" s="43" t="s">
        <v>269</v>
      </c>
      <c r="C15" s="369">
        <v>1247672</v>
      </c>
      <c r="D15" s="369">
        <v>320244</v>
      </c>
      <c r="E15" s="377">
        <v>25.7</v>
      </c>
      <c r="F15" s="369">
        <v>35669</v>
      </c>
      <c r="G15" s="377">
        <v>2.9</v>
      </c>
      <c r="H15" s="369">
        <v>196550</v>
      </c>
      <c r="I15" s="377">
        <v>15.8</v>
      </c>
      <c r="J15" s="369">
        <v>13269</v>
      </c>
      <c r="K15" s="382">
        <v>1.1000000000000001</v>
      </c>
      <c r="L15" s="369">
        <v>266382</v>
      </c>
      <c r="M15" s="377">
        <v>21.4</v>
      </c>
      <c r="N15" s="370">
        <v>1721</v>
      </c>
      <c r="O15" s="377">
        <v>0.1</v>
      </c>
      <c r="P15" s="369">
        <v>110692</v>
      </c>
      <c r="Q15" s="377">
        <v>8.9</v>
      </c>
      <c r="R15" s="369">
        <v>303145</v>
      </c>
      <c r="S15" s="379">
        <v>24.3</v>
      </c>
      <c r="T15" s="406" t="str">
        <f t="shared" si="1"/>
        <v>〇</v>
      </c>
      <c r="U15" s="407">
        <f t="shared" si="0"/>
        <v>100.2</v>
      </c>
      <c r="V15" s="213"/>
      <c r="W15" s="212"/>
      <c r="X15" s="49"/>
      <c r="Y15" s="49"/>
    </row>
    <row r="16" spans="1:25" ht="18" customHeight="1">
      <c r="A16" s="449" t="s">
        <v>149</v>
      </c>
      <c r="B16" s="42">
        <v>28</v>
      </c>
      <c r="C16" s="365">
        <v>605089</v>
      </c>
      <c r="D16" s="366">
        <v>111599</v>
      </c>
      <c r="E16" s="376">
        <v>18.399999999999999</v>
      </c>
      <c r="F16" s="366">
        <v>16937</v>
      </c>
      <c r="G16" s="378">
        <v>2.8</v>
      </c>
      <c r="H16" s="366">
        <v>197643</v>
      </c>
      <c r="I16" s="380">
        <v>32.700000000000003</v>
      </c>
      <c r="J16" s="366">
        <v>7183</v>
      </c>
      <c r="K16" s="381">
        <v>1.2</v>
      </c>
      <c r="L16" s="366">
        <v>70960</v>
      </c>
      <c r="M16" s="380">
        <v>11.7</v>
      </c>
      <c r="N16" s="365">
        <v>1403</v>
      </c>
      <c r="O16" s="380">
        <v>0.2</v>
      </c>
      <c r="P16" s="366">
        <v>79864</v>
      </c>
      <c r="Q16" s="380">
        <v>13.2</v>
      </c>
      <c r="R16" s="366">
        <v>119500</v>
      </c>
      <c r="S16" s="380">
        <v>19.7</v>
      </c>
      <c r="T16" s="406" t="str">
        <f t="shared" si="1"/>
        <v>〇</v>
      </c>
      <c r="U16" s="407">
        <f t="shared" si="0"/>
        <v>99.90000000000002</v>
      </c>
      <c r="W16" s="212"/>
      <c r="X16" s="312"/>
      <c r="Y16" s="49"/>
    </row>
    <row r="17" spans="1:25" ht="18" customHeight="1">
      <c r="A17" s="450"/>
      <c r="B17" s="43">
        <v>29</v>
      </c>
      <c r="C17" s="366">
        <v>600781</v>
      </c>
      <c r="D17" s="366">
        <v>113825</v>
      </c>
      <c r="E17" s="376">
        <v>18.899999999999999</v>
      </c>
      <c r="F17" s="366">
        <v>17357</v>
      </c>
      <c r="G17" s="378">
        <v>2.9</v>
      </c>
      <c r="H17" s="366">
        <v>197335</v>
      </c>
      <c r="I17" s="379">
        <v>32.799999999999997</v>
      </c>
      <c r="J17" s="366">
        <v>7043</v>
      </c>
      <c r="K17" s="378">
        <v>1.2</v>
      </c>
      <c r="L17" s="366">
        <v>77436</v>
      </c>
      <c r="M17" s="379">
        <v>12.9</v>
      </c>
      <c r="N17" s="365">
        <v>1379</v>
      </c>
      <c r="O17" s="379">
        <v>0.2</v>
      </c>
      <c r="P17" s="366">
        <v>74687</v>
      </c>
      <c r="Q17" s="379">
        <v>12.4</v>
      </c>
      <c r="R17" s="366">
        <v>111719</v>
      </c>
      <c r="S17" s="379">
        <v>18.600000000000001</v>
      </c>
      <c r="T17" s="406" t="str">
        <f t="shared" si="1"/>
        <v>〇</v>
      </c>
      <c r="U17" s="407">
        <f t="shared" si="0"/>
        <v>99.9</v>
      </c>
      <c r="W17" s="212"/>
      <c r="X17" s="49"/>
      <c r="Y17" s="49"/>
    </row>
    <row r="18" spans="1:25" ht="18" customHeight="1">
      <c r="A18" s="450"/>
      <c r="B18" s="43">
        <v>30</v>
      </c>
      <c r="C18" s="366">
        <v>607087</v>
      </c>
      <c r="D18" s="366">
        <v>116440</v>
      </c>
      <c r="E18" s="376">
        <v>19.2</v>
      </c>
      <c r="F18" s="366">
        <v>19244</v>
      </c>
      <c r="G18" s="378">
        <v>3.2</v>
      </c>
      <c r="H18" s="366">
        <v>193349</v>
      </c>
      <c r="I18" s="379">
        <v>31.8</v>
      </c>
      <c r="J18" s="366">
        <v>7029</v>
      </c>
      <c r="K18" s="378">
        <v>1.2</v>
      </c>
      <c r="L18" s="366">
        <v>89588</v>
      </c>
      <c r="M18" s="379">
        <v>14.8</v>
      </c>
      <c r="N18" s="365">
        <v>1018</v>
      </c>
      <c r="O18" s="379">
        <v>0.2</v>
      </c>
      <c r="P18" s="366">
        <v>88599</v>
      </c>
      <c r="Q18" s="379">
        <v>14.6</v>
      </c>
      <c r="R18" s="366">
        <v>91820</v>
      </c>
      <c r="S18" s="379">
        <v>15.1</v>
      </c>
      <c r="T18" s="406" t="str">
        <f t="shared" si="1"/>
        <v>〇</v>
      </c>
      <c r="U18" s="407">
        <f t="shared" si="0"/>
        <v>100.1</v>
      </c>
      <c r="W18" s="212"/>
      <c r="X18" s="49"/>
      <c r="Y18" s="49"/>
    </row>
    <row r="19" spans="1:25" ht="18" customHeight="1">
      <c r="A19" s="450"/>
      <c r="B19" s="43" t="s">
        <v>268</v>
      </c>
      <c r="C19" s="366">
        <v>591630</v>
      </c>
      <c r="D19" s="366">
        <v>113491</v>
      </c>
      <c r="E19" s="376">
        <v>19.2</v>
      </c>
      <c r="F19" s="366">
        <v>18737</v>
      </c>
      <c r="G19" s="378">
        <v>3.2</v>
      </c>
      <c r="H19" s="366">
        <v>190853</v>
      </c>
      <c r="I19" s="379">
        <v>32.299999999999997</v>
      </c>
      <c r="J19" s="366">
        <v>7146</v>
      </c>
      <c r="K19" s="378">
        <v>1.2</v>
      </c>
      <c r="L19" s="366">
        <v>93565</v>
      </c>
      <c r="M19" s="379">
        <v>15.8</v>
      </c>
      <c r="N19" s="365">
        <v>951</v>
      </c>
      <c r="O19" s="379">
        <v>0.2</v>
      </c>
      <c r="P19" s="366">
        <v>87028</v>
      </c>
      <c r="Q19" s="379">
        <v>14.7</v>
      </c>
      <c r="R19" s="366">
        <v>79859</v>
      </c>
      <c r="S19" s="379">
        <v>13.5</v>
      </c>
      <c r="T19" s="406" t="str">
        <f t="shared" si="1"/>
        <v>〇</v>
      </c>
      <c r="U19" s="407">
        <f t="shared" si="0"/>
        <v>100.10000000000001</v>
      </c>
      <c r="W19" s="212"/>
      <c r="X19" s="49"/>
      <c r="Y19" s="49"/>
    </row>
    <row r="20" spans="1:25" s="7" customFormat="1" ht="18" customHeight="1">
      <c r="A20" s="451"/>
      <c r="B20" s="43" t="s">
        <v>269</v>
      </c>
      <c r="C20" s="369">
        <v>686216</v>
      </c>
      <c r="D20" s="369">
        <v>119240</v>
      </c>
      <c r="E20" s="377">
        <v>17.399999999999999</v>
      </c>
      <c r="F20" s="369">
        <v>17289</v>
      </c>
      <c r="G20" s="377">
        <v>2.5</v>
      </c>
      <c r="H20" s="369">
        <v>196982</v>
      </c>
      <c r="I20" s="377">
        <v>28.7</v>
      </c>
      <c r="J20" s="369">
        <v>6609</v>
      </c>
      <c r="K20" s="382">
        <v>1</v>
      </c>
      <c r="L20" s="369">
        <v>131946</v>
      </c>
      <c r="M20" s="377">
        <v>19.2</v>
      </c>
      <c r="N20" s="370">
        <v>932</v>
      </c>
      <c r="O20" s="377">
        <v>0.1</v>
      </c>
      <c r="P20" s="369">
        <v>92564</v>
      </c>
      <c r="Q20" s="377">
        <v>13.5</v>
      </c>
      <c r="R20" s="369">
        <v>120654</v>
      </c>
      <c r="S20" s="379">
        <v>17.600000000000001</v>
      </c>
      <c r="T20" s="406" t="str">
        <f t="shared" si="1"/>
        <v>〇</v>
      </c>
      <c r="U20" s="407">
        <f t="shared" si="0"/>
        <v>100</v>
      </c>
      <c r="V20" s="213"/>
      <c r="W20" s="212"/>
      <c r="X20" s="49"/>
      <c r="Y20" s="49"/>
    </row>
    <row r="21" spans="1:25" ht="18" customHeight="1">
      <c r="A21" s="449" t="s">
        <v>22</v>
      </c>
      <c r="B21" s="42">
        <v>28</v>
      </c>
      <c r="C21" s="365">
        <v>2096640</v>
      </c>
      <c r="D21" s="366">
        <v>265779</v>
      </c>
      <c r="E21" s="376">
        <v>12.7</v>
      </c>
      <c r="F21" s="366">
        <v>30717</v>
      </c>
      <c r="G21" s="378">
        <v>1.5</v>
      </c>
      <c r="H21" s="366">
        <v>272548</v>
      </c>
      <c r="I21" s="380">
        <v>13</v>
      </c>
      <c r="J21" s="366">
        <v>15237</v>
      </c>
      <c r="K21" s="381">
        <v>0.7</v>
      </c>
      <c r="L21" s="366">
        <v>677544</v>
      </c>
      <c r="M21" s="380">
        <v>32.299999999999997</v>
      </c>
      <c r="N21" s="365">
        <v>3515</v>
      </c>
      <c r="O21" s="380">
        <v>0.2</v>
      </c>
      <c r="P21" s="366">
        <v>107923</v>
      </c>
      <c r="Q21" s="380">
        <v>5.0999999999999996</v>
      </c>
      <c r="R21" s="366">
        <v>723377</v>
      </c>
      <c r="S21" s="380">
        <v>34.5</v>
      </c>
      <c r="T21" s="406" t="str">
        <f t="shared" si="1"/>
        <v>〇</v>
      </c>
      <c r="U21" s="407">
        <f t="shared" si="0"/>
        <v>100</v>
      </c>
      <c r="W21" s="212"/>
      <c r="X21" s="49"/>
      <c r="Y21" s="49"/>
    </row>
    <row r="22" spans="1:25" ht="18" customHeight="1">
      <c r="A22" s="450"/>
      <c r="B22" s="43">
        <v>29</v>
      </c>
      <c r="C22" s="365">
        <v>1563863</v>
      </c>
      <c r="D22" s="366">
        <v>270982</v>
      </c>
      <c r="E22" s="376">
        <v>17.3</v>
      </c>
      <c r="F22" s="366">
        <v>31497</v>
      </c>
      <c r="G22" s="378">
        <v>2</v>
      </c>
      <c r="H22" s="366">
        <v>273166</v>
      </c>
      <c r="I22" s="379">
        <v>17.5</v>
      </c>
      <c r="J22" s="366">
        <v>15497</v>
      </c>
      <c r="K22" s="378">
        <v>1</v>
      </c>
      <c r="L22" s="366">
        <v>393553</v>
      </c>
      <c r="M22" s="379">
        <v>25.2</v>
      </c>
      <c r="N22" s="365">
        <v>3063</v>
      </c>
      <c r="O22" s="379">
        <v>0.2</v>
      </c>
      <c r="P22" s="366">
        <v>107191</v>
      </c>
      <c r="Q22" s="379">
        <v>6.9</v>
      </c>
      <c r="R22" s="366">
        <v>468914</v>
      </c>
      <c r="S22" s="379">
        <v>30</v>
      </c>
      <c r="T22" s="406" t="str">
        <f t="shared" si="1"/>
        <v>〇</v>
      </c>
      <c r="U22" s="407">
        <f t="shared" si="0"/>
        <v>100.10000000000001</v>
      </c>
      <c r="W22" s="212"/>
      <c r="X22" s="49"/>
      <c r="Y22" s="49"/>
    </row>
    <row r="23" spans="1:25" ht="18" customHeight="1">
      <c r="A23" s="450"/>
      <c r="B23" s="43">
        <v>30</v>
      </c>
      <c r="C23" s="365">
        <v>1333983</v>
      </c>
      <c r="D23" s="366">
        <v>275721</v>
      </c>
      <c r="E23" s="376">
        <v>20.7</v>
      </c>
      <c r="F23" s="366">
        <v>35031</v>
      </c>
      <c r="G23" s="378">
        <v>2.6</v>
      </c>
      <c r="H23" s="366">
        <v>269401</v>
      </c>
      <c r="I23" s="379">
        <v>20.2</v>
      </c>
      <c r="J23" s="366">
        <v>15334</v>
      </c>
      <c r="K23" s="378">
        <v>1.1000000000000001</v>
      </c>
      <c r="L23" s="366">
        <v>300263</v>
      </c>
      <c r="M23" s="379">
        <v>22.5</v>
      </c>
      <c r="N23" s="365">
        <v>3524</v>
      </c>
      <c r="O23" s="379">
        <v>0.3</v>
      </c>
      <c r="P23" s="366">
        <v>93493</v>
      </c>
      <c r="Q23" s="379">
        <v>7</v>
      </c>
      <c r="R23" s="366">
        <v>341216</v>
      </c>
      <c r="S23" s="379">
        <v>25.6</v>
      </c>
      <c r="T23" s="406" t="str">
        <f t="shared" si="1"/>
        <v>〇</v>
      </c>
      <c r="U23" s="407">
        <f t="shared" si="0"/>
        <v>100</v>
      </c>
      <c r="W23" s="212"/>
      <c r="X23" s="49"/>
      <c r="Y23" s="49"/>
    </row>
    <row r="24" spans="1:25" ht="18" customHeight="1">
      <c r="A24" s="450"/>
      <c r="B24" s="43" t="s">
        <v>268</v>
      </c>
      <c r="C24" s="365">
        <v>1357616</v>
      </c>
      <c r="D24" s="366">
        <v>271484</v>
      </c>
      <c r="E24" s="376">
        <v>20</v>
      </c>
      <c r="F24" s="366">
        <v>34171</v>
      </c>
      <c r="G24" s="378">
        <v>2.5</v>
      </c>
      <c r="H24" s="366">
        <v>296380</v>
      </c>
      <c r="I24" s="379">
        <v>21.8</v>
      </c>
      <c r="J24" s="366">
        <v>15234</v>
      </c>
      <c r="K24" s="378">
        <v>1.1000000000000001</v>
      </c>
      <c r="L24" s="366">
        <v>294949</v>
      </c>
      <c r="M24" s="379">
        <v>21.7</v>
      </c>
      <c r="N24" s="365">
        <v>2841</v>
      </c>
      <c r="O24" s="379">
        <v>0.2</v>
      </c>
      <c r="P24" s="366">
        <v>103222</v>
      </c>
      <c r="Q24" s="379">
        <v>7.6</v>
      </c>
      <c r="R24" s="366">
        <v>339335</v>
      </c>
      <c r="S24" s="379">
        <v>25</v>
      </c>
      <c r="T24" s="406" t="str">
        <f t="shared" si="1"/>
        <v>〇</v>
      </c>
      <c r="U24" s="407">
        <f t="shared" si="0"/>
        <v>99.899999999999991</v>
      </c>
      <c r="W24" s="212"/>
      <c r="X24" s="49"/>
      <c r="Y24" s="49"/>
    </row>
    <row r="25" spans="1:25" s="7" customFormat="1" ht="18" customHeight="1">
      <c r="A25" s="451"/>
      <c r="B25" s="43" t="s">
        <v>269</v>
      </c>
      <c r="C25" s="365">
        <v>1509038</v>
      </c>
      <c r="D25" s="366">
        <v>284433</v>
      </c>
      <c r="E25" s="377">
        <v>18.8</v>
      </c>
      <c r="F25" s="366">
        <v>31514</v>
      </c>
      <c r="G25" s="377">
        <v>2.1</v>
      </c>
      <c r="H25" s="366">
        <v>290860</v>
      </c>
      <c r="I25" s="377">
        <v>19.3</v>
      </c>
      <c r="J25" s="366">
        <v>14812</v>
      </c>
      <c r="K25" s="382">
        <v>1</v>
      </c>
      <c r="L25" s="366">
        <v>354552</v>
      </c>
      <c r="M25" s="377">
        <v>23.5</v>
      </c>
      <c r="N25" s="365">
        <v>2152</v>
      </c>
      <c r="O25" s="377">
        <v>0.1</v>
      </c>
      <c r="P25" s="366">
        <v>128863</v>
      </c>
      <c r="Q25" s="377">
        <v>8.5</v>
      </c>
      <c r="R25" s="366">
        <v>401852</v>
      </c>
      <c r="S25" s="379">
        <v>26.6</v>
      </c>
      <c r="T25" s="406" t="str">
        <f t="shared" si="1"/>
        <v>〇</v>
      </c>
      <c r="U25" s="407">
        <f t="shared" si="0"/>
        <v>99.9</v>
      </c>
      <c r="V25" s="213"/>
      <c r="W25" s="212"/>
      <c r="X25" s="49"/>
      <c r="Y25" s="49"/>
    </row>
    <row r="26" spans="1:25" ht="18" customHeight="1">
      <c r="A26" s="449" t="s">
        <v>23</v>
      </c>
      <c r="B26" s="42">
        <v>28</v>
      </c>
      <c r="C26" s="367">
        <v>1087054</v>
      </c>
      <c r="D26" s="367">
        <v>394527</v>
      </c>
      <c r="E26" s="376">
        <v>36.299999999999997</v>
      </c>
      <c r="F26" s="367">
        <v>43570</v>
      </c>
      <c r="G26" s="378">
        <v>4</v>
      </c>
      <c r="H26" s="367">
        <v>199187</v>
      </c>
      <c r="I26" s="380">
        <v>18.3</v>
      </c>
      <c r="J26" s="367">
        <v>17884</v>
      </c>
      <c r="K26" s="381">
        <v>1.6</v>
      </c>
      <c r="L26" s="367">
        <v>137008</v>
      </c>
      <c r="M26" s="380">
        <v>12.6</v>
      </c>
      <c r="N26" s="368">
        <v>3865</v>
      </c>
      <c r="O26" s="380">
        <v>0.4</v>
      </c>
      <c r="P26" s="367">
        <v>120646</v>
      </c>
      <c r="Q26" s="380">
        <v>11.1</v>
      </c>
      <c r="R26" s="367">
        <v>170367</v>
      </c>
      <c r="S26" s="380">
        <v>15.7</v>
      </c>
      <c r="T26" s="406" t="str">
        <f t="shared" si="1"/>
        <v>〇</v>
      </c>
      <c r="U26" s="407">
        <f t="shared" si="0"/>
        <v>100</v>
      </c>
      <c r="W26" s="212"/>
      <c r="X26" s="49"/>
      <c r="Y26" s="49"/>
    </row>
    <row r="27" spans="1:25" ht="18" customHeight="1">
      <c r="A27" s="450"/>
      <c r="B27" s="43">
        <v>29</v>
      </c>
      <c r="C27" s="366">
        <v>1055683</v>
      </c>
      <c r="D27" s="366">
        <v>411107</v>
      </c>
      <c r="E27" s="376">
        <v>38.9</v>
      </c>
      <c r="F27" s="366">
        <v>44992</v>
      </c>
      <c r="G27" s="378">
        <v>4.3</v>
      </c>
      <c r="H27" s="366">
        <v>193377</v>
      </c>
      <c r="I27" s="379">
        <v>18.3</v>
      </c>
      <c r="J27" s="366">
        <v>17843</v>
      </c>
      <c r="K27" s="378">
        <v>1.7</v>
      </c>
      <c r="L27" s="366">
        <v>131188</v>
      </c>
      <c r="M27" s="379">
        <v>12.4</v>
      </c>
      <c r="N27" s="365">
        <v>1418</v>
      </c>
      <c r="O27" s="379">
        <v>0.1</v>
      </c>
      <c r="P27" s="366">
        <v>118587</v>
      </c>
      <c r="Q27" s="379">
        <v>11.2</v>
      </c>
      <c r="R27" s="366">
        <v>137171</v>
      </c>
      <c r="S27" s="379">
        <v>13</v>
      </c>
      <c r="T27" s="406" t="str">
        <f t="shared" si="1"/>
        <v>〇</v>
      </c>
      <c r="U27" s="407">
        <f t="shared" si="0"/>
        <v>99.9</v>
      </c>
      <c r="W27" s="212"/>
      <c r="X27" s="49"/>
      <c r="Y27" s="49"/>
    </row>
    <row r="28" spans="1:25" ht="18" customHeight="1">
      <c r="A28" s="450"/>
      <c r="B28" s="43">
        <v>30</v>
      </c>
      <c r="C28" s="371">
        <v>1062742</v>
      </c>
      <c r="D28" s="366">
        <v>421878</v>
      </c>
      <c r="E28" s="376">
        <v>39.700000000000003</v>
      </c>
      <c r="F28" s="366">
        <v>50364</v>
      </c>
      <c r="G28" s="378">
        <v>4.7</v>
      </c>
      <c r="H28" s="366">
        <v>186696</v>
      </c>
      <c r="I28" s="379">
        <v>17.600000000000001</v>
      </c>
      <c r="J28" s="366">
        <v>17512</v>
      </c>
      <c r="K28" s="378">
        <v>1.6</v>
      </c>
      <c r="L28" s="366">
        <v>129283</v>
      </c>
      <c r="M28" s="379">
        <v>12.2</v>
      </c>
      <c r="N28" s="365">
        <v>1775</v>
      </c>
      <c r="O28" s="379">
        <v>0.2</v>
      </c>
      <c r="P28" s="366">
        <v>119245</v>
      </c>
      <c r="Q28" s="379">
        <v>11.2</v>
      </c>
      <c r="R28" s="366">
        <v>135989</v>
      </c>
      <c r="S28" s="379">
        <v>12.8</v>
      </c>
      <c r="T28" s="406" t="str">
        <f t="shared" si="1"/>
        <v>〇</v>
      </c>
      <c r="U28" s="407">
        <f t="shared" si="0"/>
        <v>100.00000000000001</v>
      </c>
      <c r="W28" s="212"/>
      <c r="X28" s="49"/>
      <c r="Y28" s="49"/>
    </row>
    <row r="29" spans="1:25" ht="18" customHeight="1">
      <c r="A29" s="450"/>
      <c r="B29" s="43" t="s">
        <v>268</v>
      </c>
      <c r="C29" s="365">
        <v>1075186</v>
      </c>
      <c r="D29" s="366">
        <v>415601</v>
      </c>
      <c r="E29" s="376">
        <v>38.700000000000003</v>
      </c>
      <c r="F29" s="366">
        <v>49240</v>
      </c>
      <c r="G29" s="378">
        <v>4.5999999999999996</v>
      </c>
      <c r="H29" s="366">
        <v>192652</v>
      </c>
      <c r="I29" s="379">
        <v>17.899999999999999</v>
      </c>
      <c r="J29" s="366">
        <v>17463</v>
      </c>
      <c r="K29" s="378">
        <v>1.6</v>
      </c>
      <c r="L29" s="366">
        <v>138057</v>
      </c>
      <c r="M29" s="379">
        <v>12.8</v>
      </c>
      <c r="N29" s="365">
        <v>1399</v>
      </c>
      <c r="O29" s="379">
        <v>0.1</v>
      </c>
      <c r="P29" s="366">
        <v>117762</v>
      </c>
      <c r="Q29" s="379">
        <v>11</v>
      </c>
      <c r="R29" s="366">
        <v>143012</v>
      </c>
      <c r="S29" s="379">
        <v>13.3</v>
      </c>
      <c r="T29" s="406" t="str">
        <f t="shared" si="1"/>
        <v>〇</v>
      </c>
      <c r="U29" s="407">
        <f t="shared" si="0"/>
        <v>100</v>
      </c>
      <c r="W29" s="212"/>
      <c r="X29" s="49"/>
      <c r="Y29" s="49"/>
    </row>
    <row r="30" spans="1:25" s="7" customFormat="1" ht="18" customHeight="1">
      <c r="A30" s="451"/>
      <c r="B30" s="43" t="s">
        <v>269</v>
      </c>
      <c r="C30" s="372">
        <v>1344916</v>
      </c>
      <c r="D30" s="369">
        <v>429513</v>
      </c>
      <c r="E30" s="377">
        <v>31.9</v>
      </c>
      <c r="F30" s="369">
        <v>45429</v>
      </c>
      <c r="G30" s="377">
        <v>3.4</v>
      </c>
      <c r="H30" s="369">
        <v>190961</v>
      </c>
      <c r="I30" s="377">
        <v>14.2</v>
      </c>
      <c r="J30" s="369">
        <v>17241</v>
      </c>
      <c r="K30" s="382">
        <v>1.3</v>
      </c>
      <c r="L30" s="369">
        <v>276998</v>
      </c>
      <c r="M30" s="377">
        <v>20.6</v>
      </c>
      <c r="N30" s="370">
        <v>1151</v>
      </c>
      <c r="O30" s="377">
        <v>0.1</v>
      </c>
      <c r="P30" s="369">
        <v>149889</v>
      </c>
      <c r="Q30" s="377">
        <v>11.1</v>
      </c>
      <c r="R30" s="369">
        <v>233734</v>
      </c>
      <c r="S30" s="379">
        <v>17.399999999999999</v>
      </c>
      <c r="T30" s="406" t="str">
        <f t="shared" si="1"/>
        <v>〇</v>
      </c>
      <c r="U30" s="407">
        <f t="shared" si="0"/>
        <v>100</v>
      </c>
      <c r="V30" s="213"/>
      <c r="W30" s="212"/>
      <c r="X30" s="49"/>
      <c r="Y30" s="49"/>
    </row>
    <row r="31" spans="1:25" ht="18" customHeight="1">
      <c r="A31" s="450" t="s">
        <v>76</v>
      </c>
      <c r="B31" s="42">
        <v>28</v>
      </c>
      <c r="C31" s="365">
        <v>763339</v>
      </c>
      <c r="D31" s="366">
        <v>279019</v>
      </c>
      <c r="E31" s="376">
        <v>36.6</v>
      </c>
      <c r="F31" s="366">
        <v>30475</v>
      </c>
      <c r="G31" s="378">
        <v>4</v>
      </c>
      <c r="H31" s="366">
        <v>122753</v>
      </c>
      <c r="I31" s="380">
        <v>16.100000000000001</v>
      </c>
      <c r="J31" s="366">
        <v>10952</v>
      </c>
      <c r="K31" s="381">
        <v>1.4</v>
      </c>
      <c r="L31" s="366">
        <v>93670</v>
      </c>
      <c r="M31" s="380">
        <v>12.3</v>
      </c>
      <c r="N31" s="365">
        <v>1493</v>
      </c>
      <c r="O31" s="380">
        <v>0.2</v>
      </c>
      <c r="P31" s="366">
        <v>93413</v>
      </c>
      <c r="Q31" s="380">
        <v>12.2</v>
      </c>
      <c r="R31" s="366">
        <v>131564</v>
      </c>
      <c r="S31" s="380">
        <v>17.2</v>
      </c>
      <c r="T31" s="406" t="str">
        <f t="shared" si="1"/>
        <v>〇</v>
      </c>
      <c r="U31" s="407">
        <f t="shared" si="0"/>
        <v>100.00000000000001</v>
      </c>
      <c r="W31" s="212"/>
      <c r="X31" s="49"/>
      <c r="Y31" s="49"/>
    </row>
    <row r="32" spans="1:25" ht="18" customHeight="1">
      <c r="A32" s="450"/>
      <c r="B32" s="43">
        <v>29</v>
      </c>
      <c r="C32" s="365">
        <v>755740</v>
      </c>
      <c r="D32" s="366">
        <v>289130</v>
      </c>
      <c r="E32" s="376">
        <v>38.299999999999997</v>
      </c>
      <c r="F32" s="366">
        <v>31442</v>
      </c>
      <c r="G32" s="378">
        <v>4.2</v>
      </c>
      <c r="H32" s="366">
        <v>121950</v>
      </c>
      <c r="I32" s="379">
        <v>16.100000000000001</v>
      </c>
      <c r="J32" s="366">
        <v>10951</v>
      </c>
      <c r="K32" s="378">
        <v>1.4</v>
      </c>
      <c r="L32" s="366">
        <v>85826</v>
      </c>
      <c r="M32" s="379">
        <v>11.4</v>
      </c>
      <c r="N32" s="365">
        <v>1540</v>
      </c>
      <c r="O32" s="379">
        <v>0.2</v>
      </c>
      <c r="P32" s="366">
        <v>91046</v>
      </c>
      <c r="Q32" s="379">
        <v>12</v>
      </c>
      <c r="R32" s="366">
        <v>123855</v>
      </c>
      <c r="S32" s="379">
        <v>16.399999999999999</v>
      </c>
      <c r="T32" s="406" t="str">
        <f t="shared" si="1"/>
        <v>〇</v>
      </c>
      <c r="U32" s="407">
        <f t="shared" si="0"/>
        <v>100</v>
      </c>
      <c r="W32" s="212"/>
      <c r="X32" s="49"/>
      <c r="Y32" s="49"/>
    </row>
    <row r="33" spans="1:25" ht="18" customHeight="1">
      <c r="A33" s="450"/>
      <c r="B33" s="43">
        <v>30</v>
      </c>
      <c r="C33" s="365">
        <v>752545</v>
      </c>
      <c r="D33" s="366">
        <v>291289</v>
      </c>
      <c r="E33" s="376">
        <v>38.700000000000003</v>
      </c>
      <c r="F33" s="366">
        <v>35130</v>
      </c>
      <c r="G33" s="378">
        <v>4.7</v>
      </c>
      <c r="H33" s="366">
        <v>119896</v>
      </c>
      <c r="I33" s="379">
        <v>15.9</v>
      </c>
      <c r="J33" s="366">
        <v>10533</v>
      </c>
      <c r="K33" s="378">
        <v>1.4</v>
      </c>
      <c r="L33" s="366">
        <v>88749</v>
      </c>
      <c r="M33" s="379">
        <v>11.8</v>
      </c>
      <c r="N33" s="365">
        <v>1481</v>
      </c>
      <c r="O33" s="379">
        <v>0.2</v>
      </c>
      <c r="P33" s="366">
        <v>105314</v>
      </c>
      <c r="Q33" s="379">
        <v>14</v>
      </c>
      <c r="R33" s="366">
        <v>100153</v>
      </c>
      <c r="S33" s="379">
        <v>13.3</v>
      </c>
      <c r="T33" s="406" t="str">
        <f t="shared" si="1"/>
        <v>〇</v>
      </c>
      <c r="U33" s="407">
        <f t="shared" si="0"/>
        <v>100</v>
      </c>
      <c r="W33" s="212"/>
      <c r="X33" s="49"/>
      <c r="Y33" s="49"/>
    </row>
    <row r="34" spans="1:25" s="7" customFormat="1" ht="18" customHeight="1">
      <c r="A34" s="450"/>
      <c r="B34" s="43" t="s">
        <v>268</v>
      </c>
      <c r="C34" s="365">
        <v>759429</v>
      </c>
      <c r="D34" s="366">
        <v>284425</v>
      </c>
      <c r="E34" s="376">
        <v>37.5</v>
      </c>
      <c r="F34" s="366">
        <v>34360</v>
      </c>
      <c r="G34" s="378">
        <v>4.5</v>
      </c>
      <c r="H34" s="366">
        <v>127009</v>
      </c>
      <c r="I34" s="379">
        <v>16.7</v>
      </c>
      <c r="J34" s="366">
        <v>10516</v>
      </c>
      <c r="K34" s="378">
        <v>1.4</v>
      </c>
      <c r="L34" s="366">
        <v>92509</v>
      </c>
      <c r="M34" s="379">
        <v>12.2</v>
      </c>
      <c r="N34" s="365">
        <v>1289</v>
      </c>
      <c r="O34" s="379">
        <v>0.2</v>
      </c>
      <c r="P34" s="366">
        <v>112971</v>
      </c>
      <c r="Q34" s="379">
        <v>14.9</v>
      </c>
      <c r="R34" s="366">
        <v>96348</v>
      </c>
      <c r="S34" s="379">
        <v>12.7</v>
      </c>
      <c r="T34" s="406" t="str">
        <f t="shared" si="1"/>
        <v>✖</v>
      </c>
      <c r="U34" s="407">
        <f t="shared" si="0"/>
        <v>100.10000000000001</v>
      </c>
      <c r="V34" s="213"/>
      <c r="W34" s="212"/>
      <c r="X34" s="49"/>
      <c r="Y34" s="49"/>
    </row>
    <row r="35" spans="1:25" s="7" customFormat="1" ht="18" customHeight="1">
      <c r="A35" s="451"/>
      <c r="B35" s="43" t="s">
        <v>269</v>
      </c>
      <c r="C35" s="365">
        <v>988790</v>
      </c>
      <c r="D35" s="366">
        <v>291503</v>
      </c>
      <c r="E35" s="377">
        <v>29.5</v>
      </c>
      <c r="F35" s="366">
        <v>31175</v>
      </c>
      <c r="G35" s="377">
        <v>3.2</v>
      </c>
      <c r="H35" s="366">
        <v>131214</v>
      </c>
      <c r="I35" s="377">
        <v>13.3</v>
      </c>
      <c r="J35" s="366">
        <v>10494</v>
      </c>
      <c r="K35" s="382">
        <v>1.1000000000000001</v>
      </c>
      <c r="L35" s="366">
        <v>198954</v>
      </c>
      <c r="M35" s="377">
        <v>20.100000000000001</v>
      </c>
      <c r="N35" s="365">
        <v>1397</v>
      </c>
      <c r="O35" s="377">
        <v>0.1</v>
      </c>
      <c r="P35" s="366">
        <v>120171</v>
      </c>
      <c r="Q35" s="377">
        <v>12.2</v>
      </c>
      <c r="R35" s="366">
        <v>203882</v>
      </c>
      <c r="S35" s="379">
        <v>20.6</v>
      </c>
      <c r="T35" s="406" t="str">
        <f t="shared" si="1"/>
        <v>〇</v>
      </c>
      <c r="U35" s="407">
        <f t="shared" si="0"/>
        <v>100.1</v>
      </c>
      <c r="V35" s="213"/>
      <c r="W35" s="212"/>
      <c r="X35" s="49"/>
      <c r="Y35" s="49"/>
    </row>
    <row r="36" spans="1:25" ht="18" customHeight="1">
      <c r="A36" s="449" t="s">
        <v>24</v>
      </c>
      <c r="B36" s="42">
        <v>28</v>
      </c>
      <c r="C36" s="367">
        <v>736096</v>
      </c>
      <c r="D36" s="367">
        <v>281001</v>
      </c>
      <c r="E36" s="376">
        <v>38.200000000000003</v>
      </c>
      <c r="F36" s="367">
        <v>30648</v>
      </c>
      <c r="G36" s="378">
        <v>4.2</v>
      </c>
      <c r="H36" s="367">
        <v>126727</v>
      </c>
      <c r="I36" s="380">
        <v>17.2</v>
      </c>
      <c r="J36" s="367">
        <v>13457</v>
      </c>
      <c r="K36" s="381">
        <v>1.8</v>
      </c>
      <c r="L36" s="367">
        <v>85608</v>
      </c>
      <c r="M36" s="380">
        <v>11.6</v>
      </c>
      <c r="N36" s="368">
        <v>1954</v>
      </c>
      <c r="O36" s="380">
        <v>0.3</v>
      </c>
      <c r="P36" s="367">
        <v>97811</v>
      </c>
      <c r="Q36" s="380">
        <v>13.3</v>
      </c>
      <c r="R36" s="367">
        <v>98890</v>
      </c>
      <c r="S36" s="380">
        <v>13.4</v>
      </c>
      <c r="T36" s="406" t="str">
        <f t="shared" si="1"/>
        <v>〇</v>
      </c>
      <c r="U36" s="407">
        <f t="shared" si="0"/>
        <v>100</v>
      </c>
      <c r="W36" s="212"/>
      <c r="X36" s="49"/>
      <c r="Y36" s="49"/>
    </row>
    <row r="37" spans="1:25" ht="18" customHeight="1">
      <c r="A37" s="450"/>
      <c r="B37" s="43">
        <v>29</v>
      </c>
      <c r="C37" s="366">
        <v>736480</v>
      </c>
      <c r="D37" s="366">
        <v>275828</v>
      </c>
      <c r="E37" s="376">
        <v>37.5</v>
      </c>
      <c r="F37" s="366">
        <v>31651</v>
      </c>
      <c r="G37" s="378">
        <v>4.3</v>
      </c>
      <c r="H37" s="366">
        <v>118986</v>
      </c>
      <c r="I37" s="379">
        <v>16.2</v>
      </c>
      <c r="J37" s="366">
        <v>13335</v>
      </c>
      <c r="K37" s="378">
        <v>1.8</v>
      </c>
      <c r="L37" s="366">
        <v>87623</v>
      </c>
      <c r="M37" s="379">
        <v>11.9</v>
      </c>
      <c r="N37" s="365">
        <v>3525</v>
      </c>
      <c r="O37" s="379">
        <v>0.5</v>
      </c>
      <c r="P37" s="366">
        <v>121124</v>
      </c>
      <c r="Q37" s="379">
        <v>16.399999999999999</v>
      </c>
      <c r="R37" s="366">
        <v>84408</v>
      </c>
      <c r="S37" s="379">
        <v>11.5</v>
      </c>
      <c r="T37" s="406" t="str">
        <f t="shared" si="1"/>
        <v>〇</v>
      </c>
      <c r="U37" s="407">
        <f t="shared" si="0"/>
        <v>100.1</v>
      </c>
      <c r="W37" s="212"/>
      <c r="X37" s="49"/>
      <c r="Y37" s="49"/>
    </row>
    <row r="38" spans="1:25" ht="18" customHeight="1">
      <c r="A38" s="450"/>
      <c r="B38" s="43">
        <v>30</v>
      </c>
      <c r="C38" s="366">
        <v>727060</v>
      </c>
      <c r="D38" s="366">
        <v>284337</v>
      </c>
      <c r="E38" s="376">
        <v>39.1</v>
      </c>
      <c r="F38" s="366">
        <v>35420</v>
      </c>
      <c r="G38" s="378">
        <v>4.9000000000000004</v>
      </c>
      <c r="H38" s="366">
        <v>125758</v>
      </c>
      <c r="I38" s="379">
        <v>17.3</v>
      </c>
      <c r="J38" s="366">
        <v>12238</v>
      </c>
      <c r="K38" s="378">
        <v>1.7</v>
      </c>
      <c r="L38" s="366">
        <v>85468</v>
      </c>
      <c r="M38" s="379">
        <v>11.8</v>
      </c>
      <c r="N38" s="365">
        <v>2860</v>
      </c>
      <c r="O38" s="379">
        <v>0.4</v>
      </c>
      <c r="P38" s="366">
        <v>108808</v>
      </c>
      <c r="Q38" s="379">
        <v>15</v>
      </c>
      <c r="R38" s="366">
        <v>72171</v>
      </c>
      <c r="S38" s="379">
        <v>9.9</v>
      </c>
      <c r="T38" s="406" t="str">
        <f t="shared" si="1"/>
        <v>〇</v>
      </c>
      <c r="U38" s="407">
        <f t="shared" ref="U38:U74" si="2">E38+G38+I38+K38+M38+O38+Q38+S38</f>
        <v>100.10000000000001</v>
      </c>
      <c r="W38" s="212"/>
      <c r="X38" s="49"/>
      <c r="Y38" s="49"/>
    </row>
    <row r="39" spans="1:25" ht="18" customHeight="1">
      <c r="A39" s="450"/>
      <c r="B39" s="43" t="s">
        <v>268</v>
      </c>
      <c r="C39" s="366">
        <v>741219</v>
      </c>
      <c r="D39" s="366">
        <v>278291</v>
      </c>
      <c r="E39" s="376">
        <v>37.5</v>
      </c>
      <c r="F39" s="366">
        <v>34675</v>
      </c>
      <c r="G39" s="378">
        <v>4.7</v>
      </c>
      <c r="H39" s="366">
        <v>125534</v>
      </c>
      <c r="I39" s="379">
        <v>16.899999999999999</v>
      </c>
      <c r="J39" s="366">
        <v>12150</v>
      </c>
      <c r="K39" s="378">
        <v>1.6</v>
      </c>
      <c r="L39" s="366">
        <v>92754</v>
      </c>
      <c r="M39" s="379">
        <v>12.5</v>
      </c>
      <c r="N39" s="365">
        <v>3048</v>
      </c>
      <c r="O39" s="379">
        <v>0.4</v>
      </c>
      <c r="P39" s="366">
        <v>121703</v>
      </c>
      <c r="Q39" s="379">
        <v>16.399999999999999</v>
      </c>
      <c r="R39" s="366">
        <v>73064</v>
      </c>
      <c r="S39" s="379">
        <v>9.9</v>
      </c>
      <c r="T39" s="406" t="str">
        <f t="shared" si="1"/>
        <v>〇</v>
      </c>
      <c r="U39" s="407">
        <f t="shared" si="2"/>
        <v>99.9</v>
      </c>
      <c r="W39" s="212"/>
      <c r="X39" s="49"/>
      <c r="Y39" s="49"/>
    </row>
    <row r="40" spans="1:25" s="7" customFormat="1" ht="18" customHeight="1">
      <c r="A40" s="451"/>
      <c r="B40" s="43" t="s">
        <v>269</v>
      </c>
      <c r="C40" s="369">
        <v>1024831</v>
      </c>
      <c r="D40" s="369">
        <v>285246</v>
      </c>
      <c r="E40" s="377">
        <v>27.8</v>
      </c>
      <c r="F40" s="369">
        <v>30878</v>
      </c>
      <c r="G40" s="377">
        <v>3</v>
      </c>
      <c r="H40" s="369">
        <v>131080</v>
      </c>
      <c r="I40" s="377">
        <v>12.8</v>
      </c>
      <c r="J40" s="369">
        <v>12137</v>
      </c>
      <c r="K40" s="382">
        <v>1.2</v>
      </c>
      <c r="L40" s="369">
        <v>195294</v>
      </c>
      <c r="M40" s="377">
        <v>19.100000000000001</v>
      </c>
      <c r="N40" s="370">
        <v>2396</v>
      </c>
      <c r="O40" s="377">
        <v>0.2</v>
      </c>
      <c r="P40" s="369">
        <v>125953</v>
      </c>
      <c r="Q40" s="377">
        <v>12.3</v>
      </c>
      <c r="R40" s="369">
        <v>241848</v>
      </c>
      <c r="S40" s="379">
        <v>23.6</v>
      </c>
      <c r="T40" s="406" t="str">
        <f t="shared" si="1"/>
        <v>✖</v>
      </c>
      <c r="U40" s="407">
        <f t="shared" si="2"/>
        <v>100</v>
      </c>
      <c r="V40" s="213"/>
      <c r="W40" s="212"/>
      <c r="X40" s="49"/>
      <c r="Y40" s="49"/>
    </row>
    <row r="41" spans="1:25" ht="18" customHeight="1">
      <c r="A41" s="449" t="s">
        <v>25</v>
      </c>
      <c r="B41" s="42">
        <v>28</v>
      </c>
      <c r="C41" s="365">
        <v>1722076</v>
      </c>
      <c r="D41" s="366">
        <v>864865</v>
      </c>
      <c r="E41" s="376">
        <v>50.2</v>
      </c>
      <c r="F41" s="366">
        <v>94343</v>
      </c>
      <c r="G41" s="378">
        <v>5.5</v>
      </c>
      <c r="H41" s="366">
        <v>215261</v>
      </c>
      <c r="I41" s="380">
        <v>12.5</v>
      </c>
      <c r="J41" s="366">
        <v>36618</v>
      </c>
      <c r="K41" s="381">
        <v>2.1</v>
      </c>
      <c r="L41" s="366">
        <v>169897</v>
      </c>
      <c r="M41" s="380">
        <v>9.9</v>
      </c>
      <c r="N41" s="365">
        <v>8005</v>
      </c>
      <c r="O41" s="380">
        <v>0.5</v>
      </c>
      <c r="P41" s="366">
        <v>231532</v>
      </c>
      <c r="Q41" s="380">
        <v>13.4</v>
      </c>
      <c r="R41" s="366">
        <v>101555</v>
      </c>
      <c r="S41" s="380">
        <v>5.9</v>
      </c>
      <c r="T41" s="406" t="str">
        <f t="shared" si="1"/>
        <v>〇</v>
      </c>
      <c r="U41" s="407">
        <f>E41+G41+I41+K41+M41+O41+Q41+S41</f>
        <v>100.00000000000001</v>
      </c>
      <c r="W41" s="212"/>
      <c r="X41" s="49"/>
      <c r="Y41" s="49"/>
    </row>
    <row r="42" spans="1:25" ht="18" customHeight="1">
      <c r="A42" s="450"/>
      <c r="B42" s="43">
        <v>29</v>
      </c>
      <c r="C42" s="365">
        <v>1753197</v>
      </c>
      <c r="D42" s="366">
        <v>895525</v>
      </c>
      <c r="E42" s="376">
        <v>51.1</v>
      </c>
      <c r="F42" s="366">
        <v>97945</v>
      </c>
      <c r="G42" s="378">
        <v>5.6</v>
      </c>
      <c r="H42" s="366">
        <v>204551</v>
      </c>
      <c r="I42" s="379">
        <v>11.7</v>
      </c>
      <c r="J42" s="366">
        <v>36355</v>
      </c>
      <c r="K42" s="378">
        <v>2.1</v>
      </c>
      <c r="L42" s="366">
        <v>162502</v>
      </c>
      <c r="M42" s="379">
        <v>9.3000000000000007</v>
      </c>
      <c r="N42" s="365">
        <v>8237</v>
      </c>
      <c r="O42" s="379">
        <v>0.5</v>
      </c>
      <c r="P42" s="366">
        <v>253290</v>
      </c>
      <c r="Q42" s="379">
        <v>14.4</v>
      </c>
      <c r="R42" s="366">
        <v>94792</v>
      </c>
      <c r="S42" s="379">
        <v>5.4</v>
      </c>
      <c r="T42" s="406" t="str">
        <f t="shared" si="1"/>
        <v>〇</v>
      </c>
      <c r="U42" s="407">
        <f t="shared" si="2"/>
        <v>100.10000000000001</v>
      </c>
      <c r="W42" s="212"/>
      <c r="X42" s="49"/>
      <c r="Y42" s="49"/>
    </row>
    <row r="43" spans="1:25" ht="18" customHeight="1">
      <c r="A43" s="450"/>
      <c r="B43" s="43">
        <v>30</v>
      </c>
      <c r="C43" s="365">
        <v>1730370</v>
      </c>
      <c r="D43" s="366">
        <v>904272</v>
      </c>
      <c r="E43" s="376">
        <v>52.3</v>
      </c>
      <c r="F43" s="366">
        <v>110221</v>
      </c>
      <c r="G43" s="378">
        <v>6.4</v>
      </c>
      <c r="H43" s="366">
        <v>204422</v>
      </c>
      <c r="I43" s="379">
        <v>11.8</v>
      </c>
      <c r="J43" s="366">
        <v>36255</v>
      </c>
      <c r="K43" s="378">
        <v>2.1</v>
      </c>
      <c r="L43" s="366">
        <v>145745</v>
      </c>
      <c r="M43" s="379">
        <v>8.4</v>
      </c>
      <c r="N43" s="365">
        <v>17000</v>
      </c>
      <c r="O43" s="379">
        <v>1</v>
      </c>
      <c r="P43" s="366">
        <v>229875</v>
      </c>
      <c r="Q43" s="379">
        <v>13.3</v>
      </c>
      <c r="R43" s="366">
        <v>82580</v>
      </c>
      <c r="S43" s="379">
        <v>4.8</v>
      </c>
      <c r="T43" s="406" t="str">
        <f t="shared" si="1"/>
        <v>〇</v>
      </c>
      <c r="U43" s="407">
        <f t="shared" si="2"/>
        <v>100.1</v>
      </c>
      <c r="W43" s="212"/>
      <c r="X43" s="49"/>
      <c r="Y43" s="49"/>
    </row>
    <row r="44" spans="1:25" ht="18" customHeight="1">
      <c r="A44" s="450"/>
      <c r="B44" s="43" t="s">
        <v>268</v>
      </c>
      <c r="C44" s="366">
        <v>1757492</v>
      </c>
      <c r="D44" s="366">
        <v>894373</v>
      </c>
      <c r="E44" s="376">
        <v>50.9</v>
      </c>
      <c r="F44" s="366">
        <v>108093</v>
      </c>
      <c r="G44" s="378">
        <v>6.2</v>
      </c>
      <c r="H44" s="366">
        <v>213996</v>
      </c>
      <c r="I44" s="379">
        <v>12.2</v>
      </c>
      <c r="J44" s="366">
        <v>36276</v>
      </c>
      <c r="K44" s="378">
        <v>2.1</v>
      </c>
      <c r="L44" s="366">
        <v>160539</v>
      </c>
      <c r="M44" s="379">
        <v>9.1</v>
      </c>
      <c r="N44" s="365">
        <v>7643</v>
      </c>
      <c r="O44" s="379">
        <v>0.4</v>
      </c>
      <c r="P44" s="366">
        <v>230710</v>
      </c>
      <c r="Q44" s="379">
        <v>13.1</v>
      </c>
      <c r="R44" s="366">
        <v>105862</v>
      </c>
      <c r="S44" s="379">
        <v>6</v>
      </c>
      <c r="T44" s="406" t="str">
        <f t="shared" si="1"/>
        <v>〇</v>
      </c>
      <c r="U44" s="407">
        <f t="shared" si="2"/>
        <v>99.999999999999986</v>
      </c>
      <c r="V44" s="213"/>
      <c r="W44" s="212"/>
      <c r="X44" s="49"/>
      <c r="Y44" s="49"/>
    </row>
    <row r="45" spans="1:25" s="7" customFormat="1" ht="18" customHeight="1">
      <c r="A45" s="451"/>
      <c r="B45" s="43" t="s">
        <v>269</v>
      </c>
      <c r="C45" s="369">
        <v>2134834</v>
      </c>
      <c r="D45" s="369">
        <v>932703</v>
      </c>
      <c r="E45" s="377">
        <v>43.7</v>
      </c>
      <c r="F45" s="369">
        <v>107486</v>
      </c>
      <c r="G45" s="377">
        <v>5</v>
      </c>
      <c r="H45" s="369">
        <v>217895</v>
      </c>
      <c r="I45" s="377">
        <v>10.199999999999999</v>
      </c>
      <c r="J45" s="369">
        <v>34987</v>
      </c>
      <c r="K45" s="382">
        <v>1.6</v>
      </c>
      <c r="L45" s="369">
        <v>471202</v>
      </c>
      <c r="M45" s="377">
        <v>22.1</v>
      </c>
      <c r="N45" s="370">
        <v>11306</v>
      </c>
      <c r="O45" s="377">
        <v>0.5</v>
      </c>
      <c r="P45" s="369">
        <v>263894</v>
      </c>
      <c r="Q45" s="377">
        <v>12.4</v>
      </c>
      <c r="R45" s="369">
        <v>95361</v>
      </c>
      <c r="S45" s="379">
        <v>4.5</v>
      </c>
      <c r="T45" s="406" t="str">
        <f t="shared" si="1"/>
        <v>〇</v>
      </c>
      <c r="U45" s="407">
        <f t="shared" si="2"/>
        <v>100.00000000000001</v>
      </c>
      <c r="V45" s="213"/>
      <c r="W45" s="212"/>
      <c r="X45" s="49"/>
      <c r="Y45" s="49"/>
    </row>
    <row r="46" spans="1:25" ht="18" customHeight="1">
      <c r="A46" s="449" t="s">
        <v>26</v>
      </c>
      <c r="B46" s="42">
        <v>28</v>
      </c>
      <c r="C46" s="365">
        <v>1659526</v>
      </c>
      <c r="D46" s="366">
        <v>788576</v>
      </c>
      <c r="E46" s="376">
        <v>47.5</v>
      </c>
      <c r="F46" s="366">
        <v>80006</v>
      </c>
      <c r="G46" s="378">
        <v>4.8</v>
      </c>
      <c r="H46" s="366">
        <v>184469</v>
      </c>
      <c r="I46" s="380">
        <v>11.1</v>
      </c>
      <c r="J46" s="366">
        <v>34547</v>
      </c>
      <c r="K46" s="381">
        <v>2.1</v>
      </c>
      <c r="L46" s="366">
        <v>174357</v>
      </c>
      <c r="M46" s="380">
        <v>10.5</v>
      </c>
      <c r="N46" s="365">
        <v>5373</v>
      </c>
      <c r="O46" s="380">
        <v>0.3</v>
      </c>
      <c r="P46" s="366">
        <v>170015</v>
      </c>
      <c r="Q46" s="380">
        <v>10.199999999999999</v>
      </c>
      <c r="R46" s="366">
        <v>222183</v>
      </c>
      <c r="S46" s="380">
        <v>13.4</v>
      </c>
      <c r="T46" s="406" t="str">
        <f t="shared" si="1"/>
        <v>〇</v>
      </c>
      <c r="U46" s="407">
        <f t="shared" si="2"/>
        <v>99.9</v>
      </c>
      <c r="W46" s="212"/>
      <c r="X46" s="49"/>
      <c r="Y46" s="49"/>
    </row>
    <row r="47" spans="1:25" ht="18" customHeight="1">
      <c r="A47" s="450"/>
      <c r="B47" s="43">
        <v>29</v>
      </c>
      <c r="C47" s="365">
        <v>1698939</v>
      </c>
      <c r="D47" s="366">
        <v>820359</v>
      </c>
      <c r="E47" s="376">
        <v>48.3</v>
      </c>
      <c r="F47" s="366">
        <v>82961</v>
      </c>
      <c r="G47" s="378">
        <v>4.9000000000000004</v>
      </c>
      <c r="H47" s="366">
        <v>176305</v>
      </c>
      <c r="I47" s="379">
        <v>10.4</v>
      </c>
      <c r="J47" s="366">
        <v>34804</v>
      </c>
      <c r="K47" s="378">
        <v>2</v>
      </c>
      <c r="L47" s="366">
        <v>169614</v>
      </c>
      <c r="M47" s="379">
        <v>10</v>
      </c>
      <c r="N47" s="365">
        <v>5955</v>
      </c>
      <c r="O47" s="379">
        <v>0.4</v>
      </c>
      <c r="P47" s="366">
        <v>182135</v>
      </c>
      <c r="Q47" s="379">
        <v>10.7</v>
      </c>
      <c r="R47" s="366">
        <v>226806</v>
      </c>
      <c r="S47" s="379">
        <v>13.3</v>
      </c>
      <c r="T47" s="406" t="str">
        <f t="shared" si="1"/>
        <v>〇</v>
      </c>
      <c r="U47" s="407">
        <f t="shared" si="2"/>
        <v>100</v>
      </c>
      <c r="W47" s="212"/>
      <c r="X47" s="49"/>
      <c r="Y47" s="49"/>
    </row>
    <row r="48" spans="1:25" ht="18" customHeight="1">
      <c r="A48" s="450"/>
      <c r="B48" s="43">
        <v>30</v>
      </c>
      <c r="C48" s="365">
        <v>1721995</v>
      </c>
      <c r="D48" s="366">
        <v>819108</v>
      </c>
      <c r="E48" s="376">
        <v>47.6</v>
      </c>
      <c r="F48" s="366">
        <v>93322</v>
      </c>
      <c r="G48" s="378">
        <v>5.4</v>
      </c>
      <c r="H48" s="366">
        <v>179698</v>
      </c>
      <c r="I48" s="379">
        <v>10.4</v>
      </c>
      <c r="J48" s="366">
        <v>34772</v>
      </c>
      <c r="K48" s="378">
        <v>2</v>
      </c>
      <c r="L48" s="366">
        <v>154539</v>
      </c>
      <c r="M48" s="379">
        <v>9</v>
      </c>
      <c r="N48" s="365">
        <v>4707</v>
      </c>
      <c r="O48" s="379">
        <v>0.3</v>
      </c>
      <c r="P48" s="366">
        <v>174653</v>
      </c>
      <c r="Q48" s="379">
        <v>10.1</v>
      </c>
      <c r="R48" s="366">
        <v>261196</v>
      </c>
      <c r="S48" s="379">
        <v>15.2</v>
      </c>
      <c r="T48" s="406" t="str">
        <f t="shared" si="1"/>
        <v>〇</v>
      </c>
      <c r="U48" s="407">
        <f t="shared" si="2"/>
        <v>100</v>
      </c>
      <c r="W48" s="212"/>
      <c r="X48" s="49"/>
      <c r="Y48" s="49"/>
    </row>
    <row r="49" spans="1:25" ht="18" customHeight="1">
      <c r="A49" s="450"/>
      <c r="B49" s="43" t="s">
        <v>268</v>
      </c>
      <c r="C49" s="366">
        <v>1709086</v>
      </c>
      <c r="D49" s="366">
        <v>821565</v>
      </c>
      <c r="E49" s="376">
        <v>48.1</v>
      </c>
      <c r="F49" s="366">
        <v>91504</v>
      </c>
      <c r="G49" s="378">
        <v>5.4</v>
      </c>
      <c r="H49" s="366">
        <v>189296</v>
      </c>
      <c r="I49" s="379">
        <v>11.1</v>
      </c>
      <c r="J49" s="366">
        <v>34755</v>
      </c>
      <c r="K49" s="378">
        <v>2</v>
      </c>
      <c r="L49" s="366">
        <v>155490</v>
      </c>
      <c r="M49" s="379">
        <v>9.1</v>
      </c>
      <c r="N49" s="365">
        <v>7350</v>
      </c>
      <c r="O49" s="379">
        <v>0.4</v>
      </c>
      <c r="P49" s="366">
        <v>182044</v>
      </c>
      <c r="Q49" s="379">
        <v>10.7</v>
      </c>
      <c r="R49" s="366">
        <v>227082</v>
      </c>
      <c r="S49" s="379">
        <v>13.3</v>
      </c>
      <c r="T49" s="406" t="str">
        <f t="shared" si="1"/>
        <v>〇</v>
      </c>
      <c r="U49" s="407">
        <f t="shared" si="2"/>
        <v>100.1</v>
      </c>
      <c r="W49" s="212"/>
      <c r="X49" s="49"/>
      <c r="Y49" s="49"/>
    </row>
    <row r="50" spans="1:25" s="7" customFormat="1" ht="18" customHeight="1">
      <c r="A50" s="451"/>
      <c r="B50" s="43" t="s">
        <v>269</v>
      </c>
      <c r="C50" s="369">
        <v>2235742</v>
      </c>
      <c r="D50" s="369">
        <v>835193</v>
      </c>
      <c r="E50" s="377">
        <v>37.4</v>
      </c>
      <c r="F50" s="369">
        <v>92364</v>
      </c>
      <c r="G50" s="377">
        <v>4.0999999999999996</v>
      </c>
      <c r="H50" s="369">
        <v>189788</v>
      </c>
      <c r="I50" s="377">
        <v>8.5</v>
      </c>
      <c r="J50" s="369">
        <v>30499</v>
      </c>
      <c r="K50" s="382">
        <v>1.4</v>
      </c>
      <c r="L50" s="369">
        <v>426920</v>
      </c>
      <c r="M50" s="377">
        <v>19.100000000000001</v>
      </c>
      <c r="N50" s="370">
        <v>5415</v>
      </c>
      <c r="O50" s="377">
        <v>0.2</v>
      </c>
      <c r="P50" s="369">
        <v>206006</v>
      </c>
      <c r="Q50" s="377">
        <v>9.1999999999999993</v>
      </c>
      <c r="R50" s="369">
        <v>449557</v>
      </c>
      <c r="S50" s="379">
        <v>20.100000000000001</v>
      </c>
      <c r="T50" s="406" t="str">
        <f t="shared" si="1"/>
        <v>〇</v>
      </c>
      <c r="U50" s="407">
        <f t="shared" si="2"/>
        <v>100</v>
      </c>
      <c r="V50" s="213"/>
      <c r="W50" s="212"/>
      <c r="X50" s="49"/>
      <c r="Y50" s="49"/>
    </row>
    <row r="51" spans="1:25" ht="18" customHeight="1">
      <c r="A51" s="449" t="s">
        <v>27</v>
      </c>
      <c r="B51" s="42">
        <v>28</v>
      </c>
      <c r="C51" s="365">
        <v>7122485</v>
      </c>
      <c r="D51" s="366">
        <v>5317961</v>
      </c>
      <c r="E51" s="376">
        <v>74.7</v>
      </c>
      <c r="F51" s="366">
        <v>235549</v>
      </c>
      <c r="G51" s="378">
        <v>3.3</v>
      </c>
      <c r="H51" s="373" t="s">
        <v>21</v>
      </c>
      <c r="I51" s="383" t="s">
        <v>21</v>
      </c>
      <c r="J51" s="366">
        <v>153111</v>
      </c>
      <c r="K51" s="381">
        <v>2.1</v>
      </c>
      <c r="L51" s="366">
        <v>349072</v>
      </c>
      <c r="M51" s="380">
        <v>4.9000000000000004</v>
      </c>
      <c r="N51" s="365">
        <v>31860</v>
      </c>
      <c r="O51" s="380">
        <v>0.4</v>
      </c>
      <c r="P51" s="366">
        <v>152611</v>
      </c>
      <c r="Q51" s="380">
        <v>2.1</v>
      </c>
      <c r="R51" s="366">
        <v>882322</v>
      </c>
      <c r="S51" s="380">
        <v>12.4</v>
      </c>
      <c r="T51" s="406" t="str">
        <f>IF(D51+F51+J51+L51+N51+P51+R51=C51,"〇","✖")</f>
        <v>✖</v>
      </c>
      <c r="U51" s="407">
        <f>E51+G51+K51+M51+O51+Q51+S51</f>
        <v>99.9</v>
      </c>
      <c r="W51" s="212"/>
      <c r="X51" s="49"/>
      <c r="Y51" s="49"/>
    </row>
    <row r="52" spans="1:25" ht="18" customHeight="1">
      <c r="A52" s="450"/>
      <c r="B52" s="43">
        <v>29</v>
      </c>
      <c r="C52" s="365">
        <v>7304357</v>
      </c>
      <c r="D52" s="366">
        <v>5289245</v>
      </c>
      <c r="E52" s="376">
        <v>72.400000000000006</v>
      </c>
      <c r="F52" s="366">
        <v>245133</v>
      </c>
      <c r="G52" s="378">
        <v>3.4</v>
      </c>
      <c r="H52" s="374" t="s">
        <v>21</v>
      </c>
      <c r="I52" s="384" t="s">
        <v>21</v>
      </c>
      <c r="J52" s="366">
        <v>151840</v>
      </c>
      <c r="K52" s="378">
        <v>2.1</v>
      </c>
      <c r="L52" s="366">
        <v>389681</v>
      </c>
      <c r="M52" s="379">
        <v>5.3</v>
      </c>
      <c r="N52" s="365">
        <v>51995</v>
      </c>
      <c r="O52" s="379">
        <v>0.7</v>
      </c>
      <c r="P52" s="366">
        <v>136813</v>
      </c>
      <c r="Q52" s="379">
        <v>1.9</v>
      </c>
      <c r="R52" s="366">
        <v>1039650</v>
      </c>
      <c r="S52" s="379">
        <v>14.2</v>
      </c>
      <c r="T52" s="406" t="str">
        <f t="shared" ref="T52:T55" si="3">IF(D52+F52+J52+L52+N52+P52+R52=C52,"〇","✖")</f>
        <v>〇</v>
      </c>
      <c r="U52" s="407">
        <f t="shared" ref="U52:U55" si="4">E52+G52+K52+M52+O52+Q52+S52</f>
        <v>100.00000000000001</v>
      </c>
      <c r="W52" s="212"/>
      <c r="X52" s="49"/>
      <c r="Y52" s="49"/>
    </row>
    <row r="53" spans="1:25" ht="18" customHeight="1">
      <c r="A53" s="450"/>
      <c r="B53" s="43">
        <v>30</v>
      </c>
      <c r="C53" s="365">
        <v>7868759</v>
      </c>
      <c r="D53" s="366">
        <v>5462509</v>
      </c>
      <c r="E53" s="376">
        <v>69.400000000000006</v>
      </c>
      <c r="F53" s="366">
        <v>276836</v>
      </c>
      <c r="G53" s="378">
        <v>3.5</v>
      </c>
      <c r="H53" s="374" t="s">
        <v>21</v>
      </c>
      <c r="I53" s="384" t="s">
        <v>21</v>
      </c>
      <c r="J53" s="366">
        <v>151151</v>
      </c>
      <c r="K53" s="378">
        <v>1.9</v>
      </c>
      <c r="L53" s="366">
        <v>337518</v>
      </c>
      <c r="M53" s="379">
        <v>4.3</v>
      </c>
      <c r="N53" s="365">
        <v>45781</v>
      </c>
      <c r="O53" s="379">
        <v>0.6</v>
      </c>
      <c r="P53" s="366">
        <v>142732</v>
      </c>
      <c r="Q53" s="379">
        <v>1.8</v>
      </c>
      <c r="R53" s="366">
        <v>1452232</v>
      </c>
      <c r="S53" s="379">
        <v>18.5</v>
      </c>
      <c r="T53" s="406" t="str">
        <f t="shared" si="3"/>
        <v>〇</v>
      </c>
      <c r="U53" s="407">
        <f t="shared" si="4"/>
        <v>100</v>
      </c>
      <c r="W53" s="212"/>
      <c r="X53" s="49"/>
      <c r="Y53" s="49"/>
    </row>
    <row r="54" spans="1:25" ht="18" customHeight="1">
      <c r="A54" s="450"/>
      <c r="B54" s="43" t="s">
        <v>268</v>
      </c>
      <c r="C54" s="366">
        <v>8112851</v>
      </c>
      <c r="D54" s="366">
        <v>5732615</v>
      </c>
      <c r="E54" s="376">
        <v>70.7</v>
      </c>
      <c r="F54" s="366">
        <v>271502</v>
      </c>
      <c r="G54" s="378">
        <v>3.3</v>
      </c>
      <c r="H54" s="374" t="s">
        <v>21</v>
      </c>
      <c r="I54" s="384" t="s">
        <v>21</v>
      </c>
      <c r="J54" s="366">
        <v>149552</v>
      </c>
      <c r="K54" s="378">
        <v>1.8</v>
      </c>
      <c r="L54" s="366">
        <v>354801</v>
      </c>
      <c r="M54" s="379">
        <v>4.4000000000000004</v>
      </c>
      <c r="N54" s="365">
        <v>34047</v>
      </c>
      <c r="O54" s="379">
        <v>0.4</v>
      </c>
      <c r="P54" s="366">
        <v>138563</v>
      </c>
      <c r="Q54" s="379">
        <v>1.7</v>
      </c>
      <c r="R54" s="366">
        <v>1431771</v>
      </c>
      <c r="S54" s="379">
        <v>17.600000000000001</v>
      </c>
      <c r="T54" s="406" t="str">
        <f t="shared" si="3"/>
        <v>〇</v>
      </c>
      <c r="U54" s="407">
        <f t="shared" si="4"/>
        <v>99.9</v>
      </c>
      <c r="W54" s="212"/>
      <c r="X54" s="49"/>
      <c r="Y54" s="49"/>
    </row>
    <row r="55" spans="1:25" s="7" customFormat="1" ht="18" customHeight="1">
      <c r="A55" s="451"/>
      <c r="B55" s="43" t="s">
        <v>269</v>
      </c>
      <c r="C55" s="369">
        <v>9054650</v>
      </c>
      <c r="D55" s="369">
        <v>5293013</v>
      </c>
      <c r="E55" s="377">
        <v>58.5</v>
      </c>
      <c r="F55" s="369">
        <v>47301</v>
      </c>
      <c r="G55" s="377">
        <v>0.5</v>
      </c>
      <c r="H55" s="375" t="s">
        <v>21</v>
      </c>
      <c r="I55" s="385" t="s">
        <v>21</v>
      </c>
      <c r="J55" s="369">
        <v>142523</v>
      </c>
      <c r="K55" s="382">
        <v>1.6</v>
      </c>
      <c r="L55" s="369">
        <v>1220893</v>
      </c>
      <c r="M55" s="377">
        <v>13.5</v>
      </c>
      <c r="N55" s="370">
        <v>31383</v>
      </c>
      <c r="O55" s="377">
        <v>0.3</v>
      </c>
      <c r="P55" s="369">
        <v>491651</v>
      </c>
      <c r="Q55" s="377">
        <v>5.4</v>
      </c>
      <c r="R55" s="369">
        <v>1827886</v>
      </c>
      <c r="S55" s="379">
        <v>20.2</v>
      </c>
      <c r="T55" s="406" t="str">
        <f t="shared" si="3"/>
        <v>〇</v>
      </c>
      <c r="U55" s="407">
        <f t="shared" si="4"/>
        <v>100</v>
      </c>
      <c r="V55" s="213"/>
      <c r="W55" s="212"/>
      <c r="X55" s="49"/>
      <c r="Y55" s="49"/>
    </row>
    <row r="56" spans="1:25" ht="18" customHeight="1">
      <c r="A56" s="449" t="s">
        <v>28</v>
      </c>
      <c r="B56" s="42">
        <v>28</v>
      </c>
      <c r="C56" s="365">
        <v>2032744</v>
      </c>
      <c r="D56" s="366">
        <v>1250485</v>
      </c>
      <c r="E56" s="376">
        <v>61.5</v>
      </c>
      <c r="F56" s="366">
        <v>119115</v>
      </c>
      <c r="G56" s="378">
        <v>5.9</v>
      </c>
      <c r="H56" s="366">
        <v>104078</v>
      </c>
      <c r="I56" s="380">
        <v>5.0999999999999996</v>
      </c>
      <c r="J56" s="366">
        <v>43735</v>
      </c>
      <c r="K56" s="381">
        <v>2.2000000000000002</v>
      </c>
      <c r="L56" s="366">
        <v>174263</v>
      </c>
      <c r="M56" s="380">
        <v>8.6</v>
      </c>
      <c r="N56" s="365">
        <v>12453</v>
      </c>
      <c r="O56" s="380">
        <v>0.6</v>
      </c>
      <c r="P56" s="366">
        <v>212539</v>
      </c>
      <c r="Q56" s="380">
        <v>10.5</v>
      </c>
      <c r="R56" s="366">
        <v>116075</v>
      </c>
      <c r="S56" s="380">
        <v>5.7</v>
      </c>
      <c r="T56" s="406" t="str">
        <f>IF(D56+F56+H56+J56+L56+N56+P56+R56=C56,"〇","✖")</f>
        <v>✖</v>
      </c>
      <c r="U56" s="407">
        <f t="shared" si="2"/>
        <v>100.1</v>
      </c>
      <c r="W56" s="212"/>
      <c r="X56" s="49"/>
      <c r="Y56" s="49"/>
    </row>
    <row r="57" spans="1:25" ht="18" customHeight="1">
      <c r="A57" s="450"/>
      <c r="B57" s="43">
        <v>29</v>
      </c>
      <c r="C57" s="365">
        <v>1988742</v>
      </c>
      <c r="D57" s="366">
        <v>1295865</v>
      </c>
      <c r="E57" s="376">
        <v>65.2</v>
      </c>
      <c r="F57" s="366">
        <v>123797</v>
      </c>
      <c r="G57" s="378">
        <v>6.2</v>
      </c>
      <c r="H57" s="366">
        <v>92886</v>
      </c>
      <c r="I57" s="379">
        <v>4.7</v>
      </c>
      <c r="J57" s="366">
        <v>42829</v>
      </c>
      <c r="K57" s="378">
        <v>2.2000000000000002</v>
      </c>
      <c r="L57" s="366">
        <v>128213</v>
      </c>
      <c r="M57" s="379">
        <v>6.4</v>
      </c>
      <c r="N57" s="365">
        <v>14586</v>
      </c>
      <c r="O57" s="379">
        <v>0.7</v>
      </c>
      <c r="P57" s="366">
        <v>188058</v>
      </c>
      <c r="Q57" s="379">
        <v>9.5</v>
      </c>
      <c r="R57" s="366">
        <v>102507</v>
      </c>
      <c r="S57" s="379">
        <v>5.2</v>
      </c>
      <c r="T57" s="406" t="str">
        <f t="shared" si="1"/>
        <v>✖</v>
      </c>
      <c r="U57" s="407">
        <f t="shared" si="2"/>
        <v>100.10000000000002</v>
      </c>
      <c r="W57" s="212"/>
      <c r="X57" s="49"/>
      <c r="Y57" s="49"/>
    </row>
    <row r="58" spans="1:25" ht="18" customHeight="1">
      <c r="A58" s="450"/>
      <c r="B58" s="43">
        <v>30</v>
      </c>
      <c r="C58" s="365">
        <v>1862224</v>
      </c>
      <c r="D58" s="366">
        <v>1187546</v>
      </c>
      <c r="E58" s="376">
        <v>63.8</v>
      </c>
      <c r="F58" s="366">
        <v>139727</v>
      </c>
      <c r="G58" s="378">
        <v>7.5</v>
      </c>
      <c r="H58" s="366">
        <v>96210</v>
      </c>
      <c r="I58" s="379">
        <v>5.2</v>
      </c>
      <c r="J58" s="366">
        <v>41566</v>
      </c>
      <c r="K58" s="378">
        <v>2.2000000000000002</v>
      </c>
      <c r="L58" s="366">
        <v>110004</v>
      </c>
      <c r="M58" s="379">
        <v>5.9</v>
      </c>
      <c r="N58" s="365">
        <v>9880</v>
      </c>
      <c r="O58" s="379">
        <v>0.5</v>
      </c>
      <c r="P58" s="366">
        <v>179178</v>
      </c>
      <c r="Q58" s="379">
        <v>9.6</v>
      </c>
      <c r="R58" s="366">
        <v>98111</v>
      </c>
      <c r="S58" s="379">
        <v>5.3</v>
      </c>
      <c r="T58" s="406" t="str">
        <f t="shared" si="1"/>
        <v>✖</v>
      </c>
      <c r="U58" s="407">
        <f t="shared" si="2"/>
        <v>100</v>
      </c>
      <c r="W58" s="212"/>
      <c r="X58" s="49"/>
      <c r="Y58" s="49"/>
    </row>
    <row r="59" spans="1:25" ht="18" customHeight="1">
      <c r="A59" s="450"/>
      <c r="B59" s="43" t="s">
        <v>268</v>
      </c>
      <c r="C59" s="365">
        <v>1882674</v>
      </c>
      <c r="D59" s="366">
        <v>1154630</v>
      </c>
      <c r="E59" s="376">
        <v>61.3</v>
      </c>
      <c r="F59" s="366">
        <v>137218</v>
      </c>
      <c r="G59" s="378">
        <v>7.3</v>
      </c>
      <c r="H59" s="366">
        <v>107019</v>
      </c>
      <c r="I59" s="379">
        <v>5.7</v>
      </c>
      <c r="J59" s="366">
        <v>41520</v>
      </c>
      <c r="K59" s="378">
        <v>2.2000000000000002</v>
      </c>
      <c r="L59" s="366">
        <v>122143</v>
      </c>
      <c r="M59" s="379">
        <v>6.5</v>
      </c>
      <c r="N59" s="365">
        <v>18966</v>
      </c>
      <c r="O59" s="379">
        <v>1</v>
      </c>
      <c r="P59" s="366">
        <v>209965</v>
      </c>
      <c r="Q59" s="379">
        <v>11.2</v>
      </c>
      <c r="R59" s="366">
        <v>91213</v>
      </c>
      <c r="S59" s="379">
        <v>4.8</v>
      </c>
      <c r="T59" s="406" t="str">
        <f t="shared" si="1"/>
        <v>〇</v>
      </c>
      <c r="U59" s="407">
        <f t="shared" si="2"/>
        <v>100</v>
      </c>
      <c r="W59" s="212"/>
      <c r="X59" s="49"/>
      <c r="Y59" s="49"/>
    </row>
    <row r="60" spans="1:25" s="7" customFormat="1" ht="18" customHeight="1">
      <c r="A60" s="451"/>
      <c r="B60" s="43" t="s">
        <v>269</v>
      </c>
      <c r="C60" s="365">
        <v>2554234</v>
      </c>
      <c r="D60" s="366">
        <v>1182720</v>
      </c>
      <c r="E60" s="377">
        <v>46.3</v>
      </c>
      <c r="F60" s="366">
        <v>132264</v>
      </c>
      <c r="G60" s="377">
        <v>5.2</v>
      </c>
      <c r="H60" s="366">
        <v>120996</v>
      </c>
      <c r="I60" s="377">
        <v>4.7</v>
      </c>
      <c r="J60" s="366">
        <v>39881</v>
      </c>
      <c r="K60" s="382">
        <v>1.6</v>
      </c>
      <c r="L60" s="366">
        <v>694328</v>
      </c>
      <c r="M60" s="377">
        <v>27.2</v>
      </c>
      <c r="N60" s="365">
        <v>11343</v>
      </c>
      <c r="O60" s="377">
        <v>0.4</v>
      </c>
      <c r="P60" s="366">
        <v>250506</v>
      </c>
      <c r="Q60" s="377">
        <v>9.8000000000000007</v>
      </c>
      <c r="R60" s="366">
        <v>122196</v>
      </c>
      <c r="S60" s="379">
        <v>4.8</v>
      </c>
      <c r="T60" s="406" t="str">
        <f t="shared" si="1"/>
        <v>〇</v>
      </c>
      <c r="U60" s="407">
        <f>E60+G60+I60+K60+M60+O60+Q60+S60</f>
        <v>100</v>
      </c>
      <c r="V60" s="213"/>
      <c r="W60" s="212"/>
      <c r="X60" s="49"/>
      <c r="Y60" s="49"/>
    </row>
    <row r="61" spans="1:25" ht="18" customHeight="1">
      <c r="A61" s="449" t="s">
        <v>29</v>
      </c>
      <c r="B61" s="42">
        <v>28</v>
      </c>
      <c r="C61" s="367">
        <v>1055947</v>
      </c>
      <c r="D61" s="367">
        <v>289349</v>
      </c>
      <c r="E61" s="376">
        <v>27.4</v>
      </c>
      <c r="F61" s="367">
        <v>36975</v>
      </c>
      <c r="G61" s="378">
        <v>3.5</v>
      </c>
      <c r="H61" s="367">
        <v>268440</v>
      </c>
      <c r="I61" s="380">
        <v>25.4</v>
      </c>
      <c r="J61" s="367">
        <v>15541</v>
      </c>
      <c r="K61" s="381">
        <v>1.5</v>
      </c>
      <c r="L61" s="367">
        <v>147516</v>
      </c>
      <c r="M61" s="380">
        <v>14</v>
      </c>
      <c r="N61" s="368">
        <v>4025</v>
      </c>
      <c r="O61" s="380">
        <v>0.4</v>
      </c>
      <c r="P61" s="367">
        <v>157003</v>
      </c>
      <c r="Q61" s="380">
        <v>14.9</v>
      </c>
      <c r="R61" s="367">
        <v>137098</v>
      </c>
      <c r="S61" s="380">
        <v>13</v>
      </c>
      <c r="T61" s="406" t="str">
        <f t="shared" si="1"/>
        <v>〇</v>
      </c>
      <c r="U61" s="407">
        <f t="shared" si="2"/>
        <v>100.10000000000001</v>
      </c>
      <c r="W61" s="212"/>
      <c r="X61" s="49"/>
      <c r="Y61" s="49"/>
    </row>
    <row r="62" spans="1:25" ht="18" customHeight="1">
      <c r="A62" s="450"/>
      <c r="B62" s="43">
        <v>29</v>
      </c>
      <c r="C62" s="366">
        <v>1032500</v>
      </c>
      <c r="D62" s="366">
        <v>291299</v>
      </c>
      <c r="E62" s="376">
        <v>28.2</v>
      </c>
      <c r="F62" s="366">
        <v>38086</v>
      </c>
      <c r="G62" s="378">
        <v>3.7</v>
      </c>
      <c r="H62" s="366">
        <v>251179</v>
      </c>
      <c r="I62" s="379">
        <v>24.3</v>
      </c>
      <c r="J62" s="366">
        <v>15186</v>
      </c>
      <c r="K62" s="378">
        <v>1.5</v>
      </c>
      <c r="L62" s="366">
        <v>142700</v>
      </c>
      <c r="M62" s="379">
        <v>13.8</v>
      </c>
      <c r="N62" s="365">
        <v>2118</v>
      </c>
      <c r="O62" s="379">
        <v>0.2</v>
      </c>
      <c r="P62" s="366">
        <v>157020</v>
      </c>
      <c r="Q62" s="379">
        <v>15.2</v>
      </c>
      <c r="R62" s="366">
        <v>134912</v>
      </c>
      <c r="S62" s="379">
        <v>13.1</v>
      </c>
      <c r="T62" s="406" t="str">
        <f t="shared" si="1"/>
        <v>〇</v>
      </c>
      <c r="U62" s="407">
        <f t="shared" si="2"/>
        <v>100</v>
      </c>
      <c r="W62" s="212"/>
      <c r="X62" s="49"/>
      <c r="Y62" s="49"/>
    </row>
    <row r="63" spans="1:25" ht="18" customHeight="1">
      <c r="A63" s="450"/>
      <c r="B63" s="43">
        <v>30</v>
      </c>
      <c r="C63" s="371">
        <v>1021355</v>
      </c>
      <c r="D63" s="366">
        <v>289914</v>
      </c>
      <c r="E63" s="376">
        <v>28.4</v>
      </c>
      <c r="F63" s="366">
        <v>42449</v>
      </c>
      <c r="G63" s="378">
        <v>4.2</v>
      </c>
      <c r="H63" s="366">
        <v>244097</v>
      </c>
      <c r="I63" s="379">
        <v>23.9</v>
      </c>
      <c r="J63" s="366">
        <v>14716</v>
      </c>
      <c r="K63" s="378">
        <v>1.4</v>
      </c>
      <c r="L63" s="366">
        <v>145641</v>
      </c>
      <c r="M63" s="379">
        <v>14.3</v>
      </c>
      <c r="N63" s="365">
        <v>2090</v>
      </c>
      <c r="O63" s="379">
        <v>0.2</v>
      </c>
      <c r="P63" s="366">
        <v>145208</v>
      </c>
      <c r="Q63" s="379">
        <v>14.2</v>
      </c>
      <c r="R63" s="366">
        <v>137240</v>
      </c>
      <c r="S63" s="379">
        <v>13.4</v>
      </c>
      <c r="T63" s="406" t="str">
        <f t="shared" si="1"/>
        <v>〇</v>
      </c>
      <c r="U63" s="407">
        <f t="shared" si="2"/>
        <v>100.00000000000001</v>
      </c>
      <c r="W63" s="212"/>
      <c r="X63" s="49"/>
      <c r="Y63" s="49"/>
    </row>
    <row r="64" spans="1:25" ht="18" customHeight="1">
      <c r="A64" s="450"/>
      <c r="B64" s="43" t="s">
        <v>268</v>
      </c>
      <c r="C64" s="365">
        <v>1044959</v>
      </c>
      <c r="D64" s="366">
        <v>281749</v>
      </c>
      <c r="E64" s="376">
        <v>27</v>
      </c>
      <c r="F64" s="366">
        <v>41392</v>
      </c>
      <c r="G64" s="378">
        <v>4</v>
      </c>
      <c r="H64" s="366">
        <v>240022</v>
      </c>
      <c r="I64" s="379">
        <v>23</v>
      </c>
      <c r="J64" s="366">
        <v>14744</v>
      </c>
      <c r="K64" s="378">
        <v>1.4</v>
      </c>
      <c r="L64" s="366">
        <v>153583</v>
      </c>
      <c r="M64" s="379">
        <v>14.7</v>
      </c>
      <c r="N64" s="365">
        <v>2749</v>
      </c>
      <c r="O64" s="379">
        <v>0.3</v>
      </c>
      <c r="P64" s="366">
        <v>152267</v>
      </c>
      <c r="Q64" s="379">
        <v>14.6</v>
      </c>
      <c r="R64" s="366">
        <v>158453</v>
      </c>
      <c r="S64" s="379">
        <v>15.2</v>
      </c>
      <c r="T64" s="406" t="str">
        <f t="shared" si="1"/>
        <v>〇</v>
      </c>
      <c r="U64" s="407">
        <f t="shared" si="2"/>
        <v>100.19999999999999</v>
      </c>
      <c r="W64" s="212"/>
      <c r="X64" s="49"/>
      <c r="Y64" s="49"/>
    </row>
    <row r="65" spans="1:25" s="7" customFormat="1" ht="18" customHeight="1">
      <c r="A65" s="451"/>
      <c r="B65" s="43" t="s">
        <v>269</v>
      </c>
      <c r="C65" s="372">
        <v>1191199</v>
      </c>
      <c r="D65" s="369">
        <v>293712</v>
      </c>
      <c r="E65" s="377">
        <v>24.7</v>
      </c>
      <c r="F65" s="369">
        <v>36976</v>
      </c>
      <c r="G65" s="377">
        <v>3.1</v>
      </c>
      <c r="H65" s="369">
        <v>244771</v>
      </c>
      <c r="I65" s="377">
        <v>20.5</v>
      </c>
      <c r="J65" s="369">
        <v>14243</v>
      </c>
      <c r="K65" s="382">
        <v>1.2</v>
      </c>
      <c r="L65" s="369">
        <v>216564</v>
      </c>
      <c r="M65" s="377">
        <v>18.2</v>
      </c>
      <c r="N65" s="370">
        <v>2258</v>
      </c>
      <c r="O65" s="377">
        <v>0.2</v>
      </c>
      <c r="P65" s="369">
        <v>163668</v>
      </c>
      <c r="Q65" s="377">
        <v>13.7</v>
      </c>
      <c r="R65" s="369">
        <v>219007</v>
      </c>
      <c r="S65" s="379">
        <v>18.399999999999999</v>
      </c>
      <c r="T65" s="406" t="str">
        <f t="shared" si="1"/>
        <v>〇</v>
      </c>
      <c r="U65" s="407">
        <f t="shared" si="2"/>
        <v>100</v>
      </c>
      <c r="V65" s="213"/>
      <c r="W65" s="212"/>
      <c r="X65" s="49"/>
      <c r="Y65" s="49"/>
    </row>
    <row r="66" spans="1:25" s="7" customFormat="1" ht="18" customHeight="1">
      <c r="A66" s="449" t="s">
        <v>272</v>
      </c>
      <c r="B66" s="42">
        <v>28</v>
      </c>
      <c r="C66" s="367">
        <v>508721</v>
      </c>
      <c r="D66" s="367">
        <v>146580</v>
      </c>
      <c r="E66" s="376">
        <v>28.8</v>
      </c>
      <c r="F66" s="367">
        <v>17730</v>
      </c>
      <c r="G66" s="378">
        <v>3.5</v>
      </c>
      <c r="H66" s="367">
        <v>131246</v>
      </c>
      <c r="I66" s="380">
        <v>25.8</v>
      </c>
      <c r="J66" s="367">
        <v>9781</v>
      </c>
      <c r="K66" s="381">
        <v>1.9</v>
      </c>
      <c r="L66" s="367">
        <v>54755</v>
      </c>
      <c r="M66" s="380">
        <v>10.8</v>
      </c>
      <c r="N66" s="368">
        <v>1179</v>
      </c>
      <c r="O66" s="380">
        <v>0.2</v>
      </c>
      <c r="P66" s="367">
        <v>70741</v>
      </c>
      <c r="Q66" s="380">
        <v>13.9</v>
      </c>
      <c r="R66" s="367">
        <v>76709</v>
      </c>
      <c r="S66" s="380">
        <v>15.1</v>
      </c>
      <c r="T66" s="406" t="str">
        <f t="shared" ref="T66:T70" si="5">IF(D66+F66+H66+J66+L66+N66+P66+R66=C66,"〇","✖")</f>
        <v>〇</v>
      </c>
      <c r="U66" s="407">
        <f t="shared" ref="U66:U70" si="6">E66+G66+I66+K66+M66+O66+Q66+S66</f>
        <v>100</v>
      </c>
      <c r="V66" s="213"/>
      <c r="W66" s="212"/>
      <c r="X66" s="49"/>
      <c r="Y66" s="49"/>
    </row>
    <row r="67" spans="1:25" s="7" customFormat="1" ht="18" customHeight="1">
      <c r="A67" s="450"/>
      <c r="B67" s="43">
        <v>29</v>
      </c>
      <c r="C67" s="366">
        <v>495553</v>
      </c>
      <c r="D67" s="366">
        <v>148625</v>
      </c>
      <c r="E67" s="376">
        <v>30</v>
      </c>
      <c r="F67" s="366">
        <v>18257</v>
      </c>
      <c r="G67" s="378">
        <v>3.7</v>
      </c>
      <c r="H67" s="366">
        <v>130306</v>
      </c>
      <c r="I67" s="379">
        <v>26.3</v>
      </c>
      <c r="J67" s="366">
        <v>9793</v>
      </c>
      <c r="K67" s="378">
        <v>2</v>
      </c>
      <c r="L67" s="366">
        <v>59643</v>
      </c>
      <c r="M67" s="379">
        <v>12</v>
      </c>
      <c r="N67" s="365">
        <v>1255</v>
      </c>
      <c r="O67" s="379">
        <v>0.3</v>
      </c>
      <c r="P67" s="366">
        <v>66551</v>
      </c>
      <c r="Q67" s="379">
        <v>13.4</v>
      </c>
      <c r="R67" s="366">
        <v>61123</v>
      </c>
      <c r="S67" s="379">
        <v>12.3</v>
      </c>
      <c r="T67" s="406" t="str">
        <f t="shared" si="5"/>
        <v>〇</v>
      </c>
      <c r="U67" s="407">
        <f t="shared" si="6"/>
        <v>100</v>
      </c>
      <c r="V67" s="213"/>
      <c r="W67" s="212"/>
      <c r="X67" s="49"/>
      <c r="Y67" s="49"/>
    </row>
    <row r="68" spans="1:25" s="7" customFormat="1" ht="18" customHeight="1">
      <c r="A68" s="450"/>
      <c r="B68" s="43">
        <v>30</v>
      </c>
      <c r="C68" s="371">
        <v>499328</v>
      </c>
      <c r="D68" s="366">
        <v>152498</v>
      </c>
      <c r="E68" s="376">
        <v>30.5</v>
      </c>
      <c r="F68" s="366">
        <v>20338</v>
      </c>
      <c r="G68" s="378">
        <v>4.0999999999999996</v>
      </c>
      <c r="H68" s="366">
        <v>129292</v>
      </c>
      <c r="I68" s="379">
        <v>25.9</v>
      </c>
      <c r="J68" s="366">
        <v>9694</v>
      </c>
      <c r="K68" s="378">
        <v>1.9</v>
      </c>
      <c r="L68" s="366">
        <v>59630</v>
      </c>
      <c r="M68" s="379">
        <v>11.9</v>
      </c>
      <c r="N68" s="365">
        <v>930</v>
      </c>
      <c r="O68" s="379">
        <v>0.2</v>
      </c>
      <c r="P68" s="366">
        <v>69141</v>
      </c>
      <c r="Q68" s="379">
        <v>13.8</v>
      </c>
      <c r="R68" s="366">
        <v>57805</v>
      </c>
      <c r="S68" s="379">
        <v>11.6</v>
      </c>
      <c r="T68" s="406" t="str">
        <f t="shared" si="5"/>
        <v>〇</v>
      </c>
      <c r="U68" s="407">
        <f t="shared" si="6"/>
        <v>99.899999999999991</v>
      </c>
      <c r="V68" s="213"/>
      <c r="W68" s="212"/>
      <c r="X68" s="49"/>
      <c r="Y68" s="49"/>
    </row>
    <row r="69" spans="1:25" s="7" customFormat="1" ht="18" customHeight="1">
      <c r="A69" s="450"/>
      <c r="B69" s="43" t="s">
        <v>268</v>
      </c>
      <c r="C69" s="365">
        <v>503362</v>
      </c>
      <c r="D69" s="366">
        <v>152045</v>
      </c>
      <c r="E69" s="376">
        <v>30.2</v>
      </c>
      <c r="F69" s="366">
        <v>19827</v>
      </c>
      <c r="G69" s="378">
        <v>3.9</v>
      </c>
      <c r="H69" s="366">
        <v>129307</v>
      </c>
      <c r="I69" s="379">
        <v>25.7</v>
      </c>
      <c r="J69" s="366">
        <v>9704</v>
      </c>
      <c r="K69" s="378">
        <v>1.9</v>
      </c>
      <c r="L69" s="366">
        <v>62429</v>
      </c>
      <c r="M69" s="379">
        <v>12.4</v>
      </c>
      <c r="N69" s="365">
        <v>939</v>
      </c>
      <c r="O69" s="379">
        <v>0.2</v>
      </c>
      <c r="P69" s="366">
        <v>78006</v>
      </c>
      <c r="Q69" s="379">
        <v>15.5</v>
      </c>
      <c r="R69" s="366">
        <v>51105</v>
      </c>
      <c r="S69" s="379">
        <v>10.199999999999999</v>
      </c>
      <c r="T69" s="406" t="str">
        <f t="shared" si="5"/>
        <v>〇</v>
      </c>
      <c r="U69" s="407">
        <f t="shared" si="6"/>
        <v>100</v>
      </c>
      <c r="V69" s="213"/>
      <c r="W69" s="212"/>
      <c r="X69" s="49"/>
      <c r="Y69" s="49"/>
    </row>
    <row r="70" spans="1:25" s="7" customFormat="1" ht="18" customHeight="1">
      <c r="A70" s="451"/>
      <c r="B70" s="43" t="s">
        <v>269</v>
      </c>
      <c r="C70" s="372">
        <v>616912</v>
      </c>
      <c r="D70" s="369">
        <v>156210</v>
      </c>
      <c r="E70" s="377">
        <v>25.3</v>
      </c>
      <c r="F70" s="369">
        <v>17254</v>
      </c>
      <c r="G70" s="377">
        <v>2.8</v>
      </c>
      <c r="H70" s="369">
        <v>133878</v>
      </c>
      <c r="I70" s="377">
        <v>21.7</v>
      </c>
      <c r="J70" s="369">
        <v>9322</v>
      </c>
      <c r="K70" s="382">
        <v>1.5</v>
      </c>
      <c r="L70" s="369">
        <v>114055</v>
      </c>
      <c r="M70" s="377">
        <v>18.5</v>
      </c>
      <c r="N70" s="370">
        <v>1568</v>
      </c>
      <c r="O70" s="377">
        <v>0.3</v>
      </c>
      <c r="P70" s="369">
        <v>82412</v>
      </c>
      <c r="Q70" s="377">
        <v>13.4</v>
      </c>
      <c r="R70" s="369">
        <v>102213</v>
      </c>
      <c r="S70" s="379">
        <v>16.600000000000001</v>
      </c>
      <c r="T70" s="406" t="str">
        <f t="shared" si="5"/>
        <v>〇</v>
      </c>
      <c r="U70" s="407">
        <f t="shared" si="6"/>
        <v>100.1</v>
      </c>
      <c r="V70" s="213"/>
      <c r="W70" s="212"/>
      <c r="X70" s="49"/>
      <c r="Y70" s="49"/>
    </row>
    <row r="71" spans="1:25" ht="18" customHeight="1">
      <c r="A71" s="450" t="s">
        <v>130</v>
      </c>
      <c r="B71" s="42">
        <v>28</v>
      </c>
      <c r="C71" s="365">
        <v>450596</v>
      </c>
      <c r="D71" s="366">
        <v>118724</v>
      </c>
      <c r="E71" s="376">
        <v>26.3</v>
      </c>
      <c r="F71" s="366">
        <v>13229</v>
      </c>
      <c r="G71" s="378">
        <v>2.9</v>
      </c>
      <c r="H71" s="366">
        <v>129769</v>
      </c>
      <c r="I71" s="380">
        <v>28.8</v>
      </c>
      <c r="J71" s="366">
        <v>5592</v>
      </c>
      <c r="K71" s="381">
        <v>1.2</v>
      </c>
      <c r="L71" s="366">
        <v>77192</v>
      </c>
      <c r="M71" s="380">
        <v>17.100000000000001</v>
      </c>
      <c r="N71" s="365">
        <v>1020</v>
      </c>
      <c r="O71" s="380">
        <v>0.2</v>
      </c>
      <c r="P71" s="366">
        <v>56078</v>
      </c>
      <c r="Q71" s="380">
        <v>12.4</v>
      </c>
      <c r="R71" s="366">
        <v>48992</v>
      </c>
      <c r="S71" s="380">
        <v>10.9</v>
      </c>
      <c r="T71" s="406" t="str">
        <f t="shared" si="1"/>
        <v>〇</v>
      </c>
      <c r="U71" s="407">
        <f t="shared" si="2"/>
        <v>99.800000000000026</v>
      </c>
      <c r="W71" s="212"/>
      <c r="X71" s="49"/>
      <c r="Y71" s="49"/>
    </row>
    <row r="72" spans="1:25" ht="18" customHeight="1">
      <c r="A72" s="450"/>
      <c r="B72" s="43">
        <v>29</v>
      </c>
      <c r="C72" s="365">
        <v>461397</v>
      </c>
      <c r="D72" s="366">
        <v>120538</v>
      </c>
      <c r="E72" s="376">
        <v>26.1</v>
      </c>
      <c r="F72" s="366">
        <v>13619</v>
      </c>
      <c r="G72" s="378">
        <v>3</v>
      </c>
      <c r="H72" s="366">
        <v>130455</v>
      </c>
      <c r="I72" s="379">
        <v>28.3</v>
      </c>
      <c r="J72" s="366">
        <v>5550</v>
      </c>
      <c r="K72" s="378">
        <v>1.2</v>
      </c>
      <c r="L72" s="366">
        <v>74254</v>
      </c>
      <c r="M72" s="379">
        <v>16.100000000000001</v>
      </c>
      <c r="N72" s="365">
        <v>823</v>
      </c>
      <c r="O72" s="379">
        <v>0.2</v>
      </c>
      <c r="P72" s="366">
        <v>60843</v>
      </c>
      <c r="Q72" s="379">
        <v>13.2</v>
      </c>
      <c r="R72" s="366">
        <v>55315</v>
      </c>
      <c r="S72" s="379">
        <v>12</v>
      </c>
      <c r="T72" s="406" t="str">
        <f t="shared" si="1"/>
        <v>〇</v>
      </c>
      <c r="U72" s="407">
        <f t="shared" si="2"/>
        <v>100.10000000000002</v>
      </c>
      <c r="W72" s="212"/>
      <c r="X72" s="49"/>
      <c r="Y72" s="49"/>
    </row>
    <row r="73" spans="1:25" ht="18" customHeight="1">
      <c r="A73" s="450"/>
      <c r="B73" s="43">
        <v>30</v>
      </c>
      <c r="C73" s="371">
        <v>453637</v>
      </c>
      <c r="D73" s="366">
        <v>128224</v>
      </c>
      <c r="E73" s="376">
        <v>28.3</v>
      </c>
      <c r="F73" s="366">
        <v>15160</v>
      </c>
      <c r="G73" s="378">
        <v>3.3</v>
      </c>
      <c r="H73" s="366">
        <v>128310</v>
      </c>
      <c r="I73" s="379">
        <v>28.3</v>
      </c>
      <c r="J73" s="366">
        <v>5519</v>
      </c>
      <c r="K73" s="378">
        <v>1.2</v>
      </c>
      <c r="L73" s="366">
        <v>70106</v>
      </c>
      <c r="M73" s="379">
        <v>15.5</v>
      </c>
      <c r="N73" s="365">
        <v>1343</v>
      </c>
      <c r="O73" s="379">
        <v>0.3</v>
      </c>
      <c r="P73" s="366">
        <v>63561</v>
      </c>
      <c r="Q73" s="379">
        <v>14</v>
      </c>
      <c r="R73" s="366">
        <v>41414</v>
      </c>
      <c r="S73" s="379">
        <v>9.1</v>
      </c>
      <c r="T73" s="406" t="str">
        <f t="shared" si="1"/>
        <v>〇</v>
      </c>
      <c r="U73" s="407">
        <f t="shared" si="2"/>
        <v>100</v>
      </c>
      <c r="W73" s="212"/>
      <c r="X73" s="49"/>
      <c r="Y73" s="49"/>
    </row>
    <row r="74" spans="1:25" ht="18" customHeight="1">
      <c r="A74" s="450"/>
      <c r="B74" s="43" t="s">
        <v>268</v>
      </c>
      <c r="C74" s="366">
        <v>446163</v>
      </c>
      <c r="D74" s="366">
        <v>127594</v>
      </c>
      <c r="E74" s="376">
        <v>28.6</v>
      </c>
      <c r="F74" s="366">
        <v>14797</v>
      </c>
      <c r="G74" s="378">
        <v>3.3</v>
      </c>
      <c r="H74" s="366">
        <v>125381</v>
      </c>
      <c r="I74" s="379">
        <v>28.1</v>
      </c>
      <c r="J74" s="366">
        <v>5504</v>
      </c>
      <c r="K74" s="378">
        <v>1.2</v>
      </c>
      <c r="L74" s="366">
        <v>71725</v>
      </c>
      <c r="M74" s="379">
        <v>16.100000000000001</v>
      </c>
      <c r="N74" s="365">
        <v>995</v>
      </c>
      <c r="O74" s="379">
        <v>0.2</v>
      </c>
      <c r="P74" s="366">
        <v>64964</v>
      </c>
      <c r="Q74" s="379">
        <v>14.6</v>
      </c>
      <c r="R74" s="366">
        <v>35203</v>
      </c>
      <c r="S74" s="379">
        <v>7.9</v>
      </c>
      <c r="T74" s="406" t="str">
        <f t="shared" si="1"/>
        <v>〇</v>
      </c>
      <c r="U74" s="407">
        <f t="shared" si="2"/>
        <v>100.00000000000001</v>
      </c>
      <c r="W74" s="212"/>
      <c r="X74" s="49"/>
      <c r="Y74" s="49"/>
    </row>
    <row r="75" spans="1:25" s="7" customFormat="1" ht="18" customHeight="1">
      <c r="A75" s="451"/>
      <c r="B75" s="43" t="s">
        <v>269</v>
      </c>
      <c r="C75" s="372">
        <v>501232</v>
      </c>
      <c r="D75" s="369">
        <v>108111</v>
      </c>
      <c r="E75" s="377">
        <v>21.6</v>
      </c>
      <c r="F75" s="369">
        <v>12894</v>
      </c>
      <c r="G75" s="377">
        <v>2.6</v>
      </c>
      <c r="H75" s="369">
        <v>129650</v>
      </c>
      <c r="I75" s="377">
        <v>25.9</v>
      </c>
      <c r="J75" s="369">
        <v>5099</v>
      </c>
      <c r="K75" s="382">
        <v>1</v>
      </c>
      <c r="L75" s="369">
        <v>107976</v>
      </c>
      <c r="M75" s="377">
        <v>21.5</v>
      </c>
      <c r="N75" s="370">
        <v>1829</v>
      </c>
      <c r="O75" s="377">
        <v>0.4</v>
      </c>
      <c r="P75" s="369">
        <v>79791</v>
      </c>
      <c r="Q75" s="377">
        <v>15.9</v>
      </c>
      <c r="R75" s="369">
        <v>55882</v>
      </c>
      <c r="S75" s="379">
        <v>11.1</v>
      </c>
      <c r="T75" s="406" t="str">
        <f t="shared" si="1"/>
        <v>〇</v>
      </c>
      <c r="U75" s="407">
        <f t="shared" ref="U75:U106" si="7">E75+G75+I75+K75+M75+O75+Q75+S75</f>
        <v>100</v>
      </c>
      <c r="V75" s="213"/>
      <c r="W75" s="212"/>
      <c r="X75" s="49"/>
      <c r="Y75" s="49"/>
    </row>
    <row r="76" spans="1:25" ht="18" customHeight="1">
      <c r="A76" s="450" t="s">
        <v>73</v>
      </c>
      <c r="B76" s="42">
        <v>28</v>
      </c>
      <c r="C76" s="365">
        <v>465327</v>
      </c>
      <c r="D76" s="366">
        <v>112700</v>
      </c>
      <c r="E76" s="376">
        <v>24.2</v>
      </c>
      <c r="F76" s="366">
        <v>13196</v>
      </c>
      <c r="G76" s="378">
        <v>2.8</v>
      </c>
      <c r="H76" s="366">
        <v>128342</v>
      </c>
      <c r="I76" s="380">
        <v>27.6</v>
      </c>
      <c r="J76" s="366">
        <v>9481</v>
      </c>
      <c r="K76" s="381">
        <v>2</v>
      </c>
      <c r="L76" s="366">
        <v>55609</v>
      </c>
      <c r="M76" s="380">
        <v>12</v>
      </c>
      <c r="N76" s="365">
        <v>3849</v>
      </c>
      <c r="O76" s="380">
        <v>0.8</v>
      </c>
      <c r="P76" s="366">
        <v>67925</v>
      </c>
      <c r="Q76" s="380">
        <v>14.6</v>
      </c>
      <c r="R76" s="366">
        <v>74225</v>
      </c>
      <c r="S76" s="380">
        <v>16</v>
      </c>
      <c r="T76" s="406" t="str">
        <f t="shared" ref="T76:T149" si="8">IF(D76+F76+H76+J76+L76+N76+P76+R76=C76,"〇","✖")</f>
        <v>〇</v>
      </c>
      <c r="U76" s="407">
        <f t="shared" si="7"/>
        <v>99.999999999999986</v>
      </c>
      <c r="W76" s="212"/>
      <c r="X76" s="49"/>
      <c r="Y76" s="49"/>
    </row>
    <row r="77" spans="1:25" ht="18" customHeight="1">
      <c r="A77" s="450"/>
      <c r="B77" s="43">
        <v>29</v>
      </c>
      <c r="C77" s="365">
        <v>462932</v>
      </c>
      <c r="D77" s="366">
        <v>114451</v>
      </c>
      <c r="E77" s="376">
        <v>24.7</v>
      </c>
      <c r="F77" s="366">
        <v>13580</v>
      </c>
      <c r="G77" s="378">
        <v>2.9</v>
      </c>
      <c r="H77" s="366">
        <v>128063</v>
      </c>
      <c r="I77" s="379">
        <v>27.7</v>
      </c>
      <c r="J77" s="366">
        <v>9415</v>
      </c>
      <c r="K77" s="378">
        <v>2</v>
      </c>
      <c r="L77" s="366">
        <v>54682</v>
      </c>
      <c r="M77" s="379">
        <v>11.8</v>
      </c>
      <c r="N77" s="365">
        <v>3137</v>
      </c>
      <c r="O77" s="379">
        <v>0.7</v>
      </c>
      <c r="P77" s="366">
        <v>65557</v>
      </c>
      <c r="Q77" s="379">
        <v>14.2</v>
      </c>
      <c r="R77" s="366">
        <v>74047</v>
      </c>
      <c r="S77" s="379">
        <v>16</v>
      </c>
      <c r="T77" s="406" t="str">
        <f t="shared" si="8"/>
        <v>〇</v>
      </c>
      <c r="U77" s="407">
        <f t="shared" si="7"/>
        <v>100</v>
      </c>
      <c r="W77" s="212"/>
      <c r="X77" s="49"/>
      <c r="Y77" s="49"/>
    </row>
    <row r="78" spans="1:25" ht="18" customHeight="1">
      <c r="A78" s="450"/>
      <c r="B78" s="43">
        <v>30</v>
      </c>
      <c r="C78" s="365">
        <v>459856</v>
      </c>
      <c r="D78" s="366">
        <v>117883</v>
      </c>
      <c r="E78" s="376">
        <v>25.6</v>
      </c>
      <c r="F78" s="366">
        <v>15147</v>
      </c>
      <c r="G78" s="378">
        <v>3.3</v>
      </c>
      <c r="H78" s="366">
        <v>128726</v>
      </c>
      <c r="I78" s="379">
        <v>28</v>
      </c>
      <c r="J78" s="366">
        <v>9259</v>
      </c>
      <c r="K78" s="378">
        <v>2</v>
      </c>
      <c r="L78" s="366">
        <v>57732</v>
      </c>
      <c r="M78" s="379">
        <v>12.6</v>
      </c>
      <c r="N78" s="365">
        <v>3144</v>
      </c>
      <c r="O78" s="379">
        <v>0.7</v>
      </c>
      <c r="P78" s="366">
        <v>61015</v>
      </c>
      <c r="Q78" s="379">
        <v>13.3</v>
      </c>
      <c r="R78" s="366">
        <v>66950</v>
      </c>
      <c r="S78" s="379">
        <v>14.6</v>
      </c>
      <c r="T78" s="406" t="str">
        <f t="shared" si="8"/>
        <v>〇</v>
      </c>
      <c r="U78" s="407">
        <f>E78+G78+I78+K78+M78+O78+Q78+S78</f>
        <v>100.1</v>
      </c>
      <c r="W78" s="212"/>
      <c r="X78" s="49"/>
      <c r="Y78" s="49"/>
    </row>
    <row r="79" spans="1:25" ht="18" customHeight="1">
      <c r="A79" s="450"/>
      <c r="B79" s="43" t="s">
        <v>268</v>
      </c>
      <c r="C79" s="366">
        <v>468395</v>
      </c>
      <c r="D79" s="366">
        <v>113585</v>
      </c>
      <c r="E79" s="376">
        <v>24.2</v>
      </c>
      <c r="F79" s="366">
        <v>14807</v>
      </c>
      <c r="G79" s="378">
        <v>3.2</v>
      </c>
      <c r="H79" s="366">
        <v>131122</v>
      </c>
      <c r="I79" s="379">
        <v>28</v>
      </c>
      <c r="J79" s="366">
        <v>9254</v>
      </c>
      <c r="K79" s="378">
        <v>2</v>
      </c>
      <c r="L79" s="366">
        <v>61083</v>
      </c>
      <c r="M79" s="379">
        <v>13</v>
      </c>
      <c r="N79" s="365">
        <v>3689</v>
      </c>
      <c r="O79" s="379">
        <v>0.8</v>
      </c>
      <c r="P79" s="366">
        <v>71030</v>
      </c>
      <c r="Q79" s="379">
        <v>15.2</v>
      </c>
      <c r="R79" s="366">
        <v>63825</v>
      </c>
      <c r="S79" s="379">
        <v>13.6</v>
      </c>
      <c r="T79" s="406" t="str">
        <f t="shared" si="8"/>
        <v>〇</v>
      </c>
      <c r="U79" s="407">
        <f t="shared" si="7"/>
        <v>100</v>
      </c>
      <c r="W79" s="212"/>
      <c r="X79" s="49"/>
      <c r="Y79" s="49"/>
    </row>
    <row r="80" spans="1:25" s="7" customFormat="1" ht="18" customHeight="1">
      <c r="A80" s="451"/>
      <c r="B80" s="43" t="s">
        <v>269</v>
      </c>
      <c r="C80" s="369">
        <v>592744</v>
      </c>
      <c r="D80" s="369">
        <v>115071</v>
      </c>
      <c r="E80" s="377">
        <v>19.399999999999999</v>
      </c>
      <c r="F80" s="369">
        <v>13355</v>
      </c>
      <c r="G80" s="377">
        <v>2.2999999999999998</v>
      </c>
      <c r="H80" s="369">
        <v>138046</v>
      </c>
      <c r="I80" s="377">
        <v>23.3</v>
      </c>
      <c r="J80" s="369">
        <v>9027</v>
      </c>
      <c r="K80" s="382">
        <v>1.5</v>
      </c>
      <c r="L80" s="369">
        <v>109722</v>
      </c>
      <c r="M80" s="377">
        <v>18.5</v>
      </c>
      <c r="N80" s="370">
        <v>3588</v>
      </c>
      <c r="O80" s="377">
        <v>0.6</v>
      </c>
      <c r="P80" s="369">
        <v>70261</v>
      </c>
      <c r="Q80" s="377">
        <v>11.9</v>
      </c>
      <c r="R80" s="369">
        <v>133674</v>
      </c>
      <c r="S80" s="379">
        <v>22.6</v>
      </c>
      <c r="T80" s="406" t="str">
        <f t="shared" si="8"/>
        <v>〇</v>
      </c>
      <c r="U80" s="407">
        <f t="shared" si="7"/>
        <v>100.1</v>
      </c>
      <c r="V80" s="213"/>
      <c r="W80" s="212"/>
      <c r="X80" s="49"/>
      <c r="Y80" s="49"/>
    </row>
    <row r="81" spans="1:25" ht="18" customHeight="1">
      <c r="A81" s="449" t="s">
        <v>31</v>
      </c>
      <c r="B81" s="42">
        <v>28</v>
      </c>
      <c r="C81" s="365">
        <v>819099</v>
      </c>
      <c r="D81" s="366">
        <v>270140</v>
      </c>
      <c r="E81" s="376">
        <v>33</v>
      </c>
      <c r="F81" s="366">
        <v>33548</v>
      </c>
      <c r="G81" s="378">
        <v>4.0999999999999996</v>
      </c>
      <c r="H81" s="366">
        <v>206612</v>
      </c>
      <c r="I81" s="380">
        <v>25.2</v>
      </c>
      <c r="J81" s="366">
        <v>18029</v>
      </c>
      <c r="K81" s="381">
        <v>2.2000000000000002</v>
      </c>
      <c r="L81" s="366">
        <v>101003</v>
      </c>
      <c r="M81" s="380">
        <v>12.3</v>
      </c>
      <c r="N81" s="365">
        <v>3324</v>
      </c>
      <c r="O81" s="380">
        <v>0.4</v>
      </c>
      <c r="P81" s="366">
        <v>106509</v>
      </c>
      <c r="Q81" s="380">
        <v>13</v>
      </c>
      <c r="R81" s="366">
        <v>79934</v>
      </c>
      <c r="S81" s="380">
        <v>9.8000000000000007</v>
      </c>
      <c r="T81" s="406" t="str">
        <f t="shared" si="8"/>
        <v>〇</v>
      </c>
      <c r="U81" s="407">
        <f t="shared" si="7"/>
        <v>100</v>
      </c>
      <c r="W81" s="212"/>
      <c r="X81" s="49"/>
      <c r="Y81" s="49"/>
    </row>
    <row r="82" spans="1:25" ht="18" customHeight="1">
      <c r="A82" s="450"/>
      <c r="B82" s="43">
        <v>29</v>
      </c>
      <c r="C82" s="365">
        <v>819490</v>
      </c>
      <c r="D82" s="366">
        <v>274774</v>
      </c>
      <c r="E82" s="376">
        <v>33.5</v>
      </c>
      <c r="F82" s="366">
        <v>34544</v>
      </c>
      <c r="G82" s="378">
        <v>4.2</v>
      </c>
      <c r="H82" s="366">
        <v>201348</v>
      </c>
      <c r="I82" s="379">
        <v>24.6</v>
      </c>
      <c r="J82" s="366">
        <v>17804</v>
      </c>
      <c r="K82" s="378">
        <v>2.2000000000000002</v>
      </c>
      <c r="L82" s="366">
        <v>100764</v>
      </c>
      <c r="M82" s="379">
        <v>12.3</v>
      </c>
      <c r="N82" s="365">
        <v>2791</v>
      </c>
      <c r="O82" s="379">
        <v>0.3</v>
      </c>
      <c r="P82" s="366">
        <v>115122</v>
      </c>
      <c r="Q82" s="379">
        <v>14</v>
      </c>
      <c r="R82" s="366">
        <v>72344</v>
      </c>
      <c r="S82" s="379">
        <v>8.8000000000000007</v>
      </c>
      <c r="T82" s="406" t="str">
        <f t="shared" si="8"/>
        <v>✖</v>
      </c>
      <c r="U82" s="407">
        <f t="shared" si="7"/>
        <v>99.899999999999991</v>
      </c>
      <c r="W82" s="212"/>
      <c r="X82" s="49"/>
      <c r="Y82" s="49"/>
    </row>
    <row r="83" spans="1:25" ht="18" customHeight="1">
      <c r="A83" s="450"/>
      <c r="B83" s="43">
        <v>30</v>
      </c>
      <c r="C83" s="365">
        <v>803902</v>
      </c>
      <c r="D83" s="366">
        <v>282028</v>
      </c>
      <c r="E83" s="376">
        <v>35.1</v>
      </c>
      <c r="F83" s="366">
        <v>38527</v>
      </c>
      <c r="G83" s="378">
        <v>4.8</v>
      </c>
      <c r="H83" s="366">
        <v>200045</v>
      </c>
      <c r="I83" s="379">
        <v>24.9</v>
      </c>
      <c r="J83" s="366">
        <v>17172</v>
      </c>
      <c r="K83" s="378">
        <v>2.1</v>
      </c>
      <c r="L83" s="366">
        <v>99994</v>
      </c>
      <c r="M83" s="379">
        <v>12.4</v>
      </c>
      <c r="N83" s="365">
        <v>2865</v>
      </c>
      <c r="O83" s="379">
        <v>0.4</v>
      </c>
      <c r="P83" s="366">
        <v>106309</v>
      </c>
      <c r="Q83" s="379">
        <v>13.2</v>
      </c>
      <c r="R83" s="366">
        <v>56962</v>
      </c>
      <c r="S83" s="379">
        <v>7.1</v>
      </c>
      <c r="T83" s="406" t="str">
        <f t="shared" si="8"/>
        <v>〇</v>
      </c>
      <c r="U83" s="407">
        <f t="shared" si="7"/>
        <v>100</v>
      </c>
      <c r="V83" s="7"/>
      <c r="W83" s="212"/>
      <c r="X83" s="49"/>
      <c r="Y83" s="49"/>
    </row>
    <row r="84" spans="1:25" ht="18" customHeight="1">
      <c r="A84" s="450"/>
      <c r="B84" s="43" t="s">
        <v>268</v>
      </c>
      <c r="C84" s="365">
        <v>856767</v>
      </c>
      <c r="D84" s="366">
        <v>278810</v>
      </c>
      <c r="E84" s="376">
        <v>32.5</v>
      </c>
      <c r="F84" s="366">
        <v>37646</v>
      </c>
      <c r="G84" s="378">
        <v>4.4000000000000004</v>
      </c>
      <c r="H84" s="366">
        <v>202532</v>
      </c>
      <c r="I84" s="379">
        <v>23.6</v>
      </c>
      <c r="J84" s="366">
        <v>16689</v>
      </c>
      <c r="K84" s="378">
        <v>1.9</v>
      </c>
      <c r="L84" s="366">
        <v>118443</v>
      </c>
      <c r="M84" s="379">
        <v>13.8</v>
      </c>
      <c r="N84" s="365">
        <v>3052</v>
      </c>
      <c r="O84" s="379">
        <v>0.4</v>
      </c>
      <c r="P84" s="366">
        <v>131001</v>
      </c>
      <c r="Q84" s="379">
        <v>15.3</v>
      </c>
      <c r="R84" s="366">
        <v>68595</v>
      </c>
      <c r="S84" s="379">
        <v>8</v>
      </c>
      <c r="T84" s="406" t="str">
        <f t="shared" si="8"/>
        <v>✖</v>
      </c>
      <c r="U84" s="407">
        <f t="shared" si="7"/>
        <v>99.9</v>
      </c>
      <c r="W84" s="212"/>
      <c r="X84" s="49"/>
      <c r="Y84" s="49"/>
    </row>
    <row r="85" spans="1:25" s="7" customFormat="1" ht="18" customHeight="1">
      <c r="A85" s="451"/>
      <c r="B85" s="43" t="s">
        <v>269</v>
      </c>
      <c r="C85" s="365">
        <v>1066852</v>
      </c>
      <c r="D85" s="366">
        <v>283369</v>
      </c>
      <c r="E85" s="377">
        <v>26.6</v>
      </c>
      <c r="F85" s="366">
        <v>33746</v>
      </c>
      <c r="G85" s="377">
        <v>3.2</v>
      </c>
      <c r="H85" s="366">
        <v>206796</v>
      </c>
      <c r="I85" s="377">
        <v>19.399999999999999</v>
      </c>
      <c r="J85" s="366">
        <v>15905</v>
      </c>
      <c r="K85" s="382">
        <v>1.5</v>
      </c>
      <c r="L85" s="366">
        <v>232682</v>
      </c>
      <c r="M85" s="377">
        <v>21.8</v>
      </c>
      <c r="N85" s="365">
        <v>2606</v>
      </c>
      <c r="O85" s="377">
        <v>0.2</v>
      </c>
      <c r="P85" s="366">
        <v>156972</v>
      </c>
      <c r="Q85" s="377">
        <v>14.7</v>
      </c>
      <c r="R85" s="366">
        <v>134776</v>
      </c>
      <c r="S85" s="379">
        <v>12.6</v>
      </c>
      <c r="T85" s="406" t="str">
        <f t="shared" si="8"/>
        <v>〇</v>
      </c>
      <c r="U85" s="407">
        <f t="shared" si="7"/>
        <v>100</v>
      </c>
      <c r="V85" s="213"/>
      <c r="W85" s="212"/>
      <c r="X85" s="49"/>
      <c r="Y85" s="49"/>
    </row>
    <row r="86" spans="1:25" ht="18" customHeight="1">
      <c r="A86" s="449" t="s">
        <v>32</v>
      </c>
      <c r="B86" s="42">
        <v>28</v>
      </c>
      <c r="C86" s="367">
        <v>773303</v>
      </c>
      <c r="D86" s="367">
        <v>263523</v>
      </c>
      <c r="E86" s="376">
        <v>34.1</v>
      </c>
      <c r="F86" s="367">
        <v>31632</v>
      </c>
      <c r="G86" s="378">
        <v>4.0999999999999996</v>
      </c>
      <c r="H86" s="367">
        <v>175487</v>
      </c>
      <c r="I86" s="380">
        <v>22.7</v>
      </c>
      <c r="J86" s="367">
        <v>14275</v>
      </c>
      <c r="K86" s="381">
        <v>1.8</v>
      </c>
      <c r="L86" s="367">
        <v>90685</v>
      </c>
      <c r="M86" s="380">
        <v>11.7</v>
      </c>
      <c r="N86" s="368">
        <v>1414</v>
      </c>
      <c r="O86" s="380">
        <v>0.2</v>
      </c>
      <c r="P86" s="367">
        <v>119164</v>
      </c>
      <c r="Q86" s="380">
        <v>15.4</v>
      </c>
      <c r="R86" s="367">
        <v>77123</v>
      </c>
      <c r="S86" s="380">
        <v>10</v>
      </c>
      <c r="T86" s="406" t="str">
        <f t="shared" si="8"/>
        <v>〇</v>
      </c>
      <c r="U86" s="407">
        <f t="shared" si="7"/>
        <v>100.00000000000001</v>
      </c>
      <c r="W86" s="212"/>
      <c r="X86" s="49"/>
      <c r="Y86" s="49"/>
    </row>
    <row r="87" spans="1:25" ht="18" customHeight="1">
      <c r="A87" s="450"/>
      <c r="B87" s="43">
        <v>29</v>
      </c>
      <c r="C87" s="366">
        <v>764531</v>
      </c>
      <c r="D87" s="366">
        <v>266772</v>
      </c>
      <c r="E87" s="376">
        <v>34.9</v>
      </c>
      <c r="F87" s="366">
        <v>32604</v>
      </c>
      <c r="G87" s="378">
        <v>4.3</v>
      </c>
      <c r="H87" s="366">
        <v>173701</v>
      </c>
      <c r="I87" s="379">
        <v>22.7</v>
      </c>
      <c r="J87" s="366">
        <v>14316</v>
      </c>
      <c r="K87" s="378">
        <v>1.9</v>
      </c>
      <c r="L87" s="366">
        <v>86659</v>
      </c>
      <c r="M87" s="379">
        <v>11.3</v>
      </c>
      <c r="N87" s="365">
        <v>1298</v>
      </c>
      <c r="O87" s="379">
        <v>0.2</v>
      </c>
      <c r="P87" s="366">
        <v>118278</v>
      </c>
      <c r="Q87" s="379">
        <v>15.5</v>
      </c>
      <c r="R87" s="366">
        <v>70903</v>
      </c>
      <c r="S87" s="379">
        <v>9.3000000000000007</v>
      </c>
      <c r="T87" s="406" t="str">
        <f t="shared" si="8"/>
        <v>〇</v>
      </c>
      <c r="U87" s="407">
        <f t="shared" si="7"/>
        <v>100.1</v>
      </c>
      <c r="W87" s="212"/>
      <c r="X87" s="49"/>
      <c r="Y87" s="49"/>
    </row>
    <row r="88" spans="1:25" ht="18" customHeight="1">
      <c r="A88" s="450"/>
      <c r="B88" s="43">
        <v>30</v>
      </c>
      <c r="C88" s="366">
        <v>772611</v>
      </c>
      <c r="D88" s="366">
        <v>275572</v>
      </c>
      <c r="E88" s="376">
        <v>35.700000000000003</v>
      </c>
      <c r="F88" s="366">
        <v>36391</v>
      </c>
      <c r="G88" s="378">
        <v>4.7</v>
      </c>
      <c r="H88" s="366">
        <v>172325</v>
      </c>
      <c r="I88" s="379">
        <v>22.3</v>
      </c>
      <c r="J88" s="366">
        <v>14017</v>
      </c>
      <c r="K88" s="378">
        <v>1.8</v>
      </c>
      <c r="L88" s="366">
        <v>89020</v>
      </c>
      <c r="M88" s="379">
        <v>11.5</v>
      </c>
      <c r="N88" s="365">
        <v>2752</v>
      </c>
      <c r="O88" s="379">
        <v>0.4</v>
      </c>
      <c r="P88" s="366">
        <v>122521</v>
      </c>
      <c r="Q88" s="379">
        <v>15.9</v>
      </c>
      <c r="R88" s="366">
        <v>60013</v>
      </c>
      <c r="S88" s="379">
        <v>7.8</v>
      </c>
      <c r="T88" s="406" t="str">
        <f t="shared" si="8"/>
        <v>〇</v>
      </c>
      <c r="U88" s="407">
        <f t="shared" si="7"/>
        <v>100.10000000000001</v>
      </c>
      <c r="W88" s="212"/>
      <c r="X88" s="49"/>
      <c r="Y88" s="49"/>
    </row>
    <row r="89" spans="1:25" ht="18" customHeight="1">
      <c r="A89" s="450"/>
      <c r="B89" s="43" t="s">
        <v>268</v>
      </c>
      <c r="C89" s="365">
        <v>785104</v>
      </c>
      <c r="D89" s="366">
        <v>273291</v>
      </c>
      <c r="E89" s="376">
        <v>34.799999999999997</v>
      </c>
      <c r="F89" s="366">
        <v>35613</v>
      </c>
      <c r="G89" s="378">
        <v>4.5</v>
      </c>
      <c r="H89" s="366">
        <v>172446</v>
      </c>
      <c r="I89" s="379">
        <v>22</v>
      </c>
      <c r="J89" s="366">
        <v>14209</v>
      </c>
      <c r="K89" s="378">
        <v>1.8</v>
      </c>
      <c r="L89" s="366">
        <v>98824</v>
      </c>
      <c r="M89" s="379">
        <v>12.6</v>
      </c>
      <c r="N89" s="365">
        <v>1399</v>
      </c>
      <c r="O89" s="379">
        <v>0.2</v>
      </c>
      <c r="P89" s="366">
        <v>127771</v>
      </c>
      <c r="Q89" s="379">
        <v>16.3</v>
      </c>
      <c r="R89" s="366">
        <v>61551</v>
      </c>
      <c r="S89" s="379">
        <v>7.8</v>
      </c>
      <c r="T89" s="406" t="str">
        <f t="shared" si="8"/>
        <v>〇</v>
      </c>
      <c r="U89" s="407">
        <f t="shared" si="7"/>
        <v>99.999999999999986</v>
      </c>
      <c r="W89" s="212"/>
      <c r="X89" s="49"/>
      <c r="Y89" s="49"/>
    </row>
    <row r="90" spans="1:25" s="7" customFormat="1" ht="18" customHeight="1">
      <c r="A90" s="451"/>
      <c r="B90" s="43" t="s">
        <v>269</v>
      </c>
      <c r="C90" s="370">
        <v>994338</v>
      </c>
      <c r="D90" s="369">
        <v>277563</v>
      </c>
      <c r="E90" s="377">
        <v>27.9</v>
      </c>
      <c r="F90" s="369">
        <v>32392</v>
      </c>
      <c r="G90" s="377">
        <v>3.3</v>
      </c>
      <c r="H90" s="369">
        <v>177882</v>
      </c>
      <c r="I90" s="377">
        <v>17.899999999999999</v>
      </c>
      <c r="J90" s="369">
        <v>13633</v>
      </c>
      <c r="K90" s="382">
        <v>1.4</v>
      </c>
      <c r="L90" s="369">
        <v>216030</v>
      </c>
      <c r="M90" s="377">
        <v>21.7</v>
      </c>
      <c r="N90" s="370">
        <v>1208</v>
      </c>
      <c r="O90" s="377">
        <v>0.1</v>
      </c>
      <c r="P90" s="369">
        <v>140582</v>
      </c>
      <c r="Q90" s="377">
        <v>14.1</v>
      </c>
      <c r="R90" s="369">
        <v>135048</v>
      </c>
      <c r="S90" s="379">
        <v>13.6</v>
      </c>
      <c r="T90" s="406" t="str">
        <f t="shared" si="8"/>
        <v>〇</v>
      </c>
      <c r="U90" s="407">
        <f t="shared" si="7"/>
        <v>99.999999999999972</v>
      </c>
      <c r="V90" s="213"/>
      <c r="W90" s="212"/>
      <c r="X90" s="49"/>
      <c r="Y90" s="49"/>
    </row>
    <row r="91" spans="1:25" ht="18" customHeight="1">
      <c r="A91" s="449" t="s">
        <v>33</v>
      </c>
      <c r="B91" s="42">
        <v>28</v>
      </c>
      <c r="C91" s="365">
        <v>1152622</v>
      </c>
      <c r="D91" s="366">
        <v>541660</v>
      </c>
      <c r="E91" s="376">
        <v>47</v>
      </c>
      <c r="F91" s="366">
        <v>55345</v>
      </c>
      <c r="G91" s="378">
        <v>4.8</v>
      </c>
      <c r="H91" s="366">
        <v>159423</v>
      </c>
      <c r="I91" s="380">
        <v>13.8</v>
      </c>
      <c r="J91" s="366">
        <v>21287</v>
      </c>
      <c r="K91" s="381">
        <v>1.8</v>
      </c>
      <c r="L91" s="366">
        <v>128212</v>
      </c>
      <c r="M91" s="380">
        <v>11.1</v>
      </c>
      <c r="N91" s="365">
        <v>5285</v>
      </c>
      <c r="O91" s="380">
        <v>0.5</v>
      </c>
      <c r="P91" s="366">
        <v>149284</v>
      </c>
      <c r="Q91" s="380">
        <v>13</v>
      </c>
      <c r="R91" s="366">
        <v>92126</v>
      </c>
      <c r="S91" s="380">
        <v>8</v>
      </c>
      <c r="T91" s="406" t="str">
        <f t="shared" si="8"/>
        <v>〇</v>
      </c>
      <c r="U91" s="407">
        <f t="shared" si="7"/>
        <v>99.999999999999986</v>
      </c>
      <c r="W91" s="212"/>
      <c r="X91" s="49"/>
      <c r="Y91" s="49"/>
    </row>
    <row r="92" spans="1:25" ht="18" customHeight="1">
      <c r="A92" s="450"/>
      <c r="B92" s="43">
        <v>29</v>
      </c>
      <c r="C92" s="365">
        <v>1171479</v>
      </c>
      <c r="D92" s="366">
        <v>556620</v>
      </c>
      <c r="E92" s="376">
        <v>47.5</v>
      </c>
      <c r="F92" s="366">
        <v>57242</v>
      </c>
      <c r="G92" s="378">
        <v>4.9000000000000004</v>
      </c>
      <c r="H92" s="366">
        <v>145634</v>
      </c>
      <c r="I92" s="379">
        <v>12.4</v>
      </c>
      <c r="J92" s="366">
        <v>21074</v>
      </c>
      <c r="K92" s="378">
        <v>1.8</v>
      </c>
      <c r="L92" s="366">
        <v>116115</v>
      </c>
      <c r="M92" s="379">
        <v>9.9</v>
      </c>
      <c r="N92" s="365">
        <v>4620</v>
      </c>
      <c r="O92" s="379">
        <v>0.4</v>
      </c>
      <c r="P92" s="366">
        <v>182158</v>
      </c>
      <c r="Q92" s="379">
        <v>15.5</v>
      </c>
      <c r="R92" s="366">
        <v>88016</v>
      </c>
      <c r="S92" s="379">
        <v>7.5</v>
      </c>
      <c r="T92" s="406" t="str">
        <f t="shared" si="8"/>
        <v>〇</v>
      </c>
      <c r="U92" s="407">
        <f t="shared" si="7"/>
        <v>99.9</v>
      </c>
      <c r="W92" s="212"/>
      <c r="X92" s="49"/>
      <c r="Y92" s="49"/>
    </row>
    <row r="93" spans="1:25" ht="18" customHeight="1">
      <c r="A93" s="450"/>
      <c r="B93" s="43">
        <v>30</v>
      </c>
      <c r="C93" s="365">
        <v>1127372</v>
      </c>
      <c r="D93" s="366">
        <v>544837</v>
      </c>
      <c r="E93" s="376">
        <v>48.3</v>
      </c>
      <c r="F93" s="366">
        <v>64370</v>
      </c>
      <c r="G93" s="378">
        <v>5.7</v>
      </c>
      <c r="H93" s="366">
        <v>146970</v>
      </c>
      <c r="I93" s="379">
        <v>13</v>
      </c>
      <c r="J93" s="366">
        <v>20691</v>
      </c>
      <c r="K93" s="378">
        <v>1.8</v>
      </c>
      <c r="L93" s="366">
        <v>109941</v>
      </c>
      <c r="M93" s="379">
        <v>9.8000000000000007</v>
      </c>
      <c r="N93" s="365">
        <v>5149</v>
      </c>
      <c r="O93" s="379">
        <v>0.5</v>
      </c>
      <c r="P93" s="366">
        <v>168487</v>
      </c>
      <c r="Q93" s="379">
        <v>14.9</v>
      </c>
      <c r="R93" s="366">
        <v>66927</v>
      </c>
      <c r="S93" s="379">
        <v>5.9</v>
      </c>
      <c r="T93" s="406" t="str">
        <f t="shared" si="8"/>
        <v>〇</v>
      </c>
      <c r="U93" s="407">
        <f t="shared" si="7"/>
        <v>99.9</v>
      </c>
      <c r="W93" s="212"/>
      <c r="X93" s="49"/>
      <c r="Y93" s="49"/>
    </row>
    <row r="94" spans="1:25" ht="18" customHeight="1">
      <c r="A94" s="450"/>
      <c r="B94" s="43" t="s">
        <v>268</v>
      </c>
      <c r="C94" s="365">
        <v>1141841</v>
      </c>
      <c r="D94" s="366">
        <v>526116</v>
      </c>
      <c r="E94" s="376">
        <v>46.1</v>
      </c>
      <c r="F94" s="366">
        <v>63194</v>
      </c>
      <c r="G94" s="378">
        <v>5.5</v>
      </c>
      <c r="H94" s="366">
        <v>145888</v>
      </c>
      <c r="I94" s="379">
        <v>12.8</v>
      </c>
      <c r="J94" s="366">
        <v>20601</v>
      </c>
      <c r="K94" s="378">
        <v>1.8</v>
      </c>
      <c r="L94" s="366">
        <v>122913</v>
      </c>
      <c r="M94" s="379">
        <v>10.8</v>
      </c>
      <c r="N94" s="365">
        <v>5092</v>
      </c>
      <c r="O94" s="379">
        <v>0.4</v>
      </c>
      <c r="P94" s="366">
        <v>171960</v>
      </c>
      <c r="Q94" s="379">
        <v>15.1</v>
      </c>
      <c r="R94" s="366">
        <v>86077</v>
      </c>
      <c r="S94" s="379">
        <v>7.5</v>
      </c>
      <c r="T94" s="406" t="str">
        <f t="shared" si="8"/>
        <v>〇</v>
      </c>
      <c r="U94" s="407">
        <f t="shared" si="7"/>
        <v>100</v>
      </c>
      <c r="W94" s="212"/>
      <c r="X94" s="49"/>
      <c r="Y94" s="49"/>
    </row>
    <row r="95" spans="1:25" s="7" customFormat="1" ht="18" customHeight="1">
      <c r="A95" s="451"/>
      <c r="B95" s="43" t="s">
        <v>269</v>
      </c>
      <c r="C95" s="365">
        <v>1295645</v>
      </c>
      <c r="D95" s="366">
        <v>525887</v>
      </c>
      <c r="E95" s="377">
        <v>40.6</v>
      </c>
      <c r="F95" s="366">
        <v>55429</v>
      </c>
      <c r="G95" s="377">
        <v>4.3</v>
      </c>
      <c r="H95" s="366">
        <v>156943</v>
      </c>
      <c r="I95" s="377">
        <v>12.1</v>
      </c>
      <c r="J95" s="366">
        <v>16480</v>
      </c>
      <c r="K95" s="382">
        <v>1.3</v>
      </c>
      <c r="L95" s="366">
        <v>247988</v>
      </c>
      <c r="M95" s="377">
        <v>19.100000000000001</v>
      </c>
      <c r="N95" s="365">
        <v>4829</v>
      </c>
      <c r="O95" s="377">
        <v>0.4</v>
      </c>
      <c r="P95" s="366">
        <v>217619</v>
      </c>
      <c r="Q95" s="377">
        <v>16.8</v>
      </c>
      <c r="R95" s="366">
        <v>70470</v>
      </c>
      <c r="S95" s="379">
        <v>5.4</v>
      </c>
      <c r="T95" s="406" t="str">
        <f t="shared" si="8"/>
        <v>〇</v>
      </c>
      <c r="U95" s="407">
        <f t="shared" si="7"/>
        <v>100.00000000000001</v>
      </c>
      <c r="V95" s="213"/>
      <c r="W95" s="212"/>
      <c r="X95" s="49"/>
      <c r="Y95" s="49"/>
    </row>
    <row r="96" spans="1:25" ht="18" customHeight="1">
      <c r="A96" s="449" t="s">
        <v>34</v>
      </c>
      <c r="B96" s="42">
        <v>28</v>
      </c>
      <c r="C96" s="367">
        <v>2263394</v>
      </c>
      <c r="D96" s="367">
        <v>1274405</v>
      </c>
      <c r="E96" s="376">
        <v>56.3</v>
      </c>
      <c r="F96" s="367">
        <v>114478</v>
      </c>
      <c r="G96" s="378">
        <v>5.0999999999999996</v>
      </c>
      <c r="H96" s="367">
        <v>83478</v>
      </c>
      <c r="I96" s="380">
        <v>3.7</v>
      </c>
      <c r="J96" s="367">
        <v>48863</v>
      </c>
      <c r="K96" s="381">
        <v>2.2000000000000002</v>
      </c>
      <c r="L96" s="367">
        <v>207703</v>
      </c>
      <c r="M96" s="380">
        <v>9.1999999999999993</v>
      </c>
      <c r="N96" s="368">
        <v>8897</v>
      </c>
      <c r="O96" s="380">
        <v>0.4</v>
      </c>
      <c r="P96" s="367">
        <v>249083</v>
      </c>
      <c r="Q96" s="380">
        <v>11</v>
      </c>
      <c r="R96" s="367">
        <v>276487</v>
      </c>
      <c r="S96" s="380">
        <v>12.2</v>
      </c>
      <c r="T96" s="406" t="str">
        <f t="shared" si="8"/>
        <v>〇</v>
      </c>
      <c r="U96" s="407">
        <f t="shared" si="7"/>
        <v>100.10000000000001</v>
      </c>
      <c r="W96" s="212"/>
      <c r="X96" s="49"/>
      <c r="Y96" s="49"/>
    </row>
    <row r="97" spans="1:25" ht="18" customHeight="1">
      <c r="A97" s="450"/>
      <c r="B97" s="43">
        <v>29</v>
      </c>
      <c r="C97" s="366">
        <v>2282712</v>
      </c>
      <c r="D97" s="366">
        <v>1231373</v>
      </c>
      <c r="E97" s="376">
        <v>53.9</v>
      </c>
      <c r="F97" s="366">
        <v>118814</v>
      </c>
      <c r="G97" s="378">
        <v>5.2</v>
      </c>
      <c r="H97" s="366">
        <v>71864</v>
      </c>
      <c r="I97" s="379">
        <v>3.1</v>
      </c>
      <c r="J97" s="366">
        <v>48808</v>
      </c>
      <c r="K97" s="378">
        <v>2.1</v>
      </c>
      <c r="L97" s="366">
        <v>195176</v>
      </c>
      <c r="M97" s="379">
        <v>8.6</v>
      </c>
      <c r="N97" s="365">
        <v>9702</v>
      </c>
      <c r="O97" s="379">
        <v>0.4</v>
      </c>
      <c r="P97" s="366">
        <v>326334</v>
      </c>
      <c r="Q97" s="379">
        <v>14.3</v>
      </c>
      <c r="R97" s="366">
        <v>280641</v>
      </c>
      <c r="S97" s="379">
        <v>12.3</v>
      </c>
      <c r="T97" s="406" t="str">
        <f t="shared" si="8"/>
        <v>〇</v>
      </c>
      <c r="U97" s="407">
        <f t="shared" si="7"/>
        <v>99.899999999999991</v>
      </c>
      <c r="W97" s="212"/>
      <c r="X97" s="49"/>
      <c r="Y97" s="49"/>
    </row>
    <row r="98" spans="1:25" ht="18" customHeight="1">
      <c r="A98" s="450"/>
      <c r="B98" s="43">
        <v>30</v>
      </c>
      <c r="C98" s="366">
        <v>2301799</v>
      </c>
      <c r="D98" s="366">
        <v>1264726</v>
      </c>
      <c r="E98" s="376">
        <v>54.9</v>
      </c>
      <c r="F98" s="366">
        <v>133671</v>
      </c>
      <c r="G98" s="378">
        <v>5.8</v>
      </c>
      <c r="H98" s="366">
        <v>96523</v>
      </c>
      <c r="I98" s="379">
        <v>4.2</v>
      </c>
      <c r="J98" s="366">
        <v>48199</v>
      </c>
      <c r="K98" s="378">
        <v>2.1</v>
      </c>
      <c r="L98" s="366">
        <v>178679</v>
      </c>
      <c r="M98" s="379">
        <v>7.8</v>
      </c>
      <c r="N98" s="365">
        <v>6562</v>
      </c>
      <c r="O98" s="379">
        <v>0.3</v>
      </c>
      <c r="P98" s="366">
        <v>291876</v>
      </c>
      <c r="Q98" s="379">
        <v>12.7</v>
      </c>
      <c r="R98" s="366">
        <v>281562</v>
      </c>
      <c r="S98" s="379">
        <v>12.2</v>
      </c>
      <c r="T98" s="406" t="str">
        <f>IF(D98+F98+H98+J98+L98+N98+P98+R98=C98,"〇","✖")</f>
        <v>✖</v>
      </c>
      <c r="U98" s="407">
        <f t="shared" si="7"/>
        <v>99.999999999999986</v>
      </c>
      <c r="W98" s="212"/>
      <c r="X98" s="49"/>
      <c r="Y98" s="49"/>
    </row>
    <row r="99" spans="1:25" ht="18" customHeight="1">
      <c r="A99" s="450"/>
      <c r="B99" s="43" t="s">
        <v>268</v>
      </c>
      <c r="C99" s="365">
        <v>2295884</v>
      </c>
      <c r="D99" s="366">
        <v>1228458</v>
      </c>
      <c r="E99" s="376">
        <v>53.5</v>
      </c>
      <c r="F99" s="366">
        <v>131190</v>
      </c>
      <c r="G99" s="378">
        <v>5.7</v>
      </c>
      <c r="H99" s="366">
        <v>74356</v>
      </c>
      <c r="I99" s="379">
        <v>3.2</v>
      </c>
      <c r="J99" s="366">
        <v>49734</v>
      </c>
      <c r="K99" s="378">
        <v>2.2000000000000002</v>
      </c>
      <c r="L99" s="366">
        <v>196462</v>
      </c>
      <c r="M99" s="379">
        <v>8.6</v>
      </c>
      <c r="N99" s="365">
        <v>8026</v>
      </c>
      <c r="O99" s="379">
        <v>0.3</v>
      </c>
      <c r="P99" s="366">
        <v>309805</v>
      </c>
      <c r="Q99" s="379">
        <v>13.5</v>
      </c>
      <c r="R99" s="366">
        <v>297853</v>
      </c>
      <c r="S99" s="379">
        <v>13</v>
      </c>
      <c r="T99" s="406" t="str">
        <f t="shared" si="8"/>
        <v>〇</v>
      </c>
      <c r="U99" s="407">
        <f t="shared" si="7"/>
        <v>100</v>
      </c>
      <c r="W99" s="212"/>
      <c r="X99" s="49"/>
      <c r="Y99" s="49"/>
    </row>
    <row r="100" spans="1:25" s="7" customFormat="1" ht="18" customHeight="1">
      <c r="A100" s="451"/>
      <c r="B100" s="43" t="s">
        <v>269</v>
      </c>
      <c r="C100" s="370">
        <v>2619969</v>
      </c>
      <c r="D100" s="369">
        <v>1216710</v>
      </c>
      <c r="E100" s="377">
        <v>46.4</v>
      </c>
      <c r="F100" s="369">
        <v>111669</v>
      </c>
      <c r="G100" s="377">
        <v>4.3</v>
      </c>
      <c r="H100" s="369">
        <v>97711</v>
      </c>
      <c r="I100" s="377">
        <v>3.7</v>
      </c>
      <c r="J100" s="369">
        <v>48459</v>
      </c>
      <c r="K100" s="382">
        <v>1.8</v>
      </c>
      <c r="L100" s="369">
        <v>493423</v>
      </c>
      <c r="M100" s="377">
        <v>18.8</v>
      </c>
      <c r="N100" s="370">
        <v>5459</v>
      </c>
      <c r="O100" s="377">
        <v>0.2</v>
      </c>
      <c r="P100" s="369">
        <v>350651</v>
      </c>
      <c r="Q100" s="377">
        <v>13.4</v>
      </c>
      <c r="R100" s="369">
        <v>295887</v>
      </c>
      <c r="S100" s="379">
        <v>11.3</v>
      </c>
      <c r="T100" s="406" t="str">
        <f t="shared" si="8"/>
        <v>〇</v>
      </c>
      <c r="U100" s="407">
        <f t="shared" si="7"/>
        <v>99.9</v>
      </c>
      <c r="V100" s="213"/>
      <c r="W100" s="212"/>
      <c r="X100" s="49"/>
      <c r="Y100" s="49"/>
    </row>
    <row r="101" spans="1:25" ht="18" customHeight="1">
      <c r="A101" s="449" t="s">
        <v>137</v>
      </c>
      <c r="B101" s="42">
        <v>28</v>
      </c>
      <c r="C101" s="365">
        <v>700155</v>
      </c>
      <c r="D101" s="366">
        <v>252619</v>
      </c>
      <c r="E101" s="376">
        <v>36.1</v>
      </c>
      <c r="F101" s="366">
        <v>28492</v>
      </c>
      <c r="G101" s="378">
        <v>4.0999999999999996</v>
      </c>
      <c r="H101" s="366">
        <v>140885</v>
      </c>
      <c r="I101" s="380">
        <v>20.100000000000001</v>
      </c>
      <c r="J101" s="366">
        <v>10229</v>
      </c>
      <c r="K101" s="381">
        <v>1.5</v>
      </c>
      <c r="L101" s="366">
        <v>79591</v>
      </c>
      <c r="M101" s="380">
        <v>11.4</v>
      </c>
      <c r="N101" s="365">
        <v>1753</v>
      </c>
      <c r="O101" s="380">
        <v>0.3</v>
      </c>
      <c r="P101" s="366">
        <v>123860</v>
      </c>
      <c r="Q101" s="380">
        <v>17.7</v>
      </c>
      <c r="R101" s="366">
        <v>62725</v>
      </c>
      <c r="S101" s="380">
        <v>9</v>
      </c>
      <c r="T101" s="406" t="str">
        <f t="shared" si="8"/>
        <v>✖</v>
      </c>
      <c r="U101" s="407">
        <f t="shared" si="7"/>
        <v>100.2</v>
      </c>
      <c r="W101" s="212"/>
      <c r="X101" s="49"/>
      <c r="Y101" s="49"/>
    </row>
    <row r="102" spans="1:25" ht="18" customHeight="1">
      <c r="A102" s="452"/>
      <c r="B102" s="43">
        <v>29</v>
      </c>
      <c r="C102" s="365">
        <v>688793</v>
      </c>
      <c r="D102" s="366">
        <v>260276</v>
      </c>
      <c r="E102" s="376">
        <v>37.799999999999997</v>
      </c>
      <c r="F102" s="366">
        <v>29277</v>
      </c>
      <c r="G102" s="378">
        <v>4.3</v>
      </c>
      <c r="H102" s="366">
        <v>139275</v>
      </c>
      <c r="I102" s="379">
        <v>20.2</v>
      </c>
      <c r="J102" s="366">
        <v>10001</v>
      </c>
      <c r="K102" s="378">
        <v>1.5</v>
      </c>
      <c r="L102" s="366">
        <v>80698</v>
      </c>
      <c r="M102" s="379">
        <v>11.7</v>
      </c>
      <c r="N102" s="365">
        <v>2086</v>
      </c>
      <c r="O102" s="379">
        <v>0.3</v>
      </c>
      <c r="P102" s="366">
        <v>119609</v>
      </c>
      <c r="Q102" s="379">
        <v>17.399999999999999</v>
      </c>
      <c r="R102" s="366">
        <v>47571</v>
      </c>
      <c r="S102" s="379">
        <v>6.9</v>
      </c>
      <c r="T102" s="406" t="str">
        <f t="shared" si="8"/>
        <v>〇</v>
      </c>
      <c r="U102" s="407">
        <f t="shared" si="7"/>
        <v>100.1</v>
      </c>
      <c r="W102" s="212"/>
      <c r="X102" s="49"/>
      <c r="Y102" s="49"/>
    </row>
    <row r="103" spans="1:25" ht="18" customHeight="1">
      <c r="A103" s="452"/>
      <c r="B103" s="43">
        <v>30</v>
      </c>
      <c r="C103" s="365">
        <v>683461</v>
      </c>
      <c r="D103" s="366">
        <v>279590</v>
      </c>
      <c r="E103" s="376">
        <v>40.9</v>
      </c>
      <c r="F103" s="366">
        <v>32718</v>
      </c>
      <c r="G103" s="378">
        <v>4.8</v>
      </c>
      <c r="H103" s="366">
        <v>137944</v>
      </c>
      <c r="I103" s="379">
        <v>20.2</v>
      </c>
      <c r="J103" s="366">
        <v>9930</v>
      </c>
      <c r="K103" s="378">
        <v>1.5</v>
      </c>
      <c r="L103" s="366">
        <v>75587</v>
      </c>
      <c r="M103" s="379">
        <v>11.1</v>
      </c>
      <c r="N103" s="365">
        <v>1746</v>
      </c>
      <c r="O103" s="379">
        <v>0.3</v>
      </c>
      <c r="P103" s="366">
        <v>105005</v>
      </c>
      <c r="Q103" s="379">
        <v>15.4</v>
      </c>
      <c r="R103" s="366">
        <v>40941</v>
      </c>
      <c r="S103" s="379">
        <v>6</v>
      </c>
      <c r="T103" s="406" t="str">
        <f t="shared" si="8"/>
        <v>〇</v>
      </c>
      <c r="U103" s="407">
        <f t="shared" si="7"/>
        <v>100.19999999999999</v>
      </c>
      <c r="W103" s="212"/>
      <c r="X103" s="49"/>
      <c r="Y103" s="49"/>
    </row>
    <row r="104" spans="1:25" ht="18" customHeight="1">
      <c r="A104" s="452"/>
      <c r="B104" s="43" t="s">
        <v>268</v>
      </c>
      <c r="C104" s="365">
        <v>684080</v>
      </c>
      <c r="D104" s="366">
        <v>267526</v>
      </c>
      <c r="E104" s="376">
        <v>39.1</v>
      </c>
      <c r="F104" s="366">
        <v>32007</v>
      </c>
      <c r="G104" s="378">
        <v>4.7</v>
      </c>
      <c r="H104" s="366">
        <v>130543</v>
      </c>
      <c r="I104" s="379">
        <v>19.100000000000001</v>
      </c>
      <c r="J104" s="366">
        <v>10111</v>
      </c>
      <c r="K104" s="378">
        <v>1.5</v>
      </c>
      <c r="L104" s="366">
        <v>76522</v>
      </c>
      <c r="M104" s="379">
        <v>11.2</v>
      </c>
      <c r="N104" s="365">
        <v>3162</v>
      </c>
      <c r="O104" s="379">
        <v>0.5</v>
      </c>
      <c r="P104" s="366">
        <v>119381</v>
      </c>
      <c r="Q104" s="379">
        <v>17.5</v>
      </c>
      <c r="R104" s="366">
        <v>44828</v>
      </c>
      <c r="S104" s="379">
        <v>6.6</v>
      </c>
      <c r="T104" s="406" t="str">
        <f t="shared" si="8"/>
        <v>〇</v>
      </c>
      <c r="U104" s="407">
        <f t="shared" si="7"/>
        <v>100.2</v>
      </c>
      <c r="W104" s="212"/>
      <c r="X104" s="49"/>
      <c r="Y104" s="49"/>
    </row>
    <row r="105" spans="1:25" s="7" customFormat="1" ht="18" customHeight="1">
      <c r="A105" s="453"/>
      <c r="B105" s="43" t="s">
        <v>269</v>
      </c>
      <c r="C105" s="365">
        <v>804732</v>
      </c>
      <c r="D105" s="366">
        <v>268278</v>
      </c>
      <c r="E105" s="377">
        <v>33.299999999999997</v>
      </c>
      <c r="F105" s="366">
        <v>28744</v>
      </c>
      <c r="G105" s="377">
        <v>3.6</v>
      </c>
      <c r="H105" s="366">
        <v>143082</v>
      </c>
      <c r="I105" s="377">
        <v>17.8</v>
      </c>
      <c r="J105" s="366">
        <v>9732</v>
      </c>
      <c r="K105" s="382">
        <v>1.2</v>
      </c>
      <c r="L105" s="366">
        <v>148967</v>
      </c>
      <c r="M105" s="377">
        <v>18.5</v>
      </c>
      <c r="N105" s="365">
        <v>3340</v>
      </c>
      <c r="O105" s="377">
        <v>0.4</v>
      </c>
      <c r="P105" s="366">
        <v>135644</v>
      </c>
      <c r="Q105" s="377">
        <v>16.899999999999999</v>
      </c>
      <c r="R105" s="366">
        <v>66945</v>
      </c>
      <c r="S105" s="379">
        <v>8.3000000000000007</v>
      </c>
      <c r="T105" s="406" t="str">
        <f t="shared" si="8"/>
        <v>〇</v>
      </c>
      <c r="U105" s="407">
        <f t="shared" si="7"/>
        <v>100.00000000000001</v>
      </c>
      <c r="V105" s="213"/>
      <c r="W105" s="212"/>
      <c r="X105" s="49"/>
      <c r="Y105" s="49"/>
    </row>
    <row r="106" spans="1:25" ht="18" customHeight="1">
      <c r="A106" s="449" t="s">
        <v>139</v>
      </c>
      <c r="B106" s="42">
        <v>28</v>
      </c>
      <c r="C106" s="367">
        <v>509495</v>
      </c>
      <c r="D106" s="367">
        <v>182942</v>
      </c>
      <c r="E106" s="376">
        <v>35.9</v>
      </c>
      <c r="F106" s="367">
        <v>21367</v>
      </c>
      <c r="G106" s="378">
        <v>4.2</v>
      </c>
      <c r="H106" s="367">
        <v>117205</v>
      </c>
      <c r="I106" s="380">
        <v>23</v>
      </c>
      <c r="J106" s="367">
        <v>7957</v>
      </c>
      <c r="K106" s="381">
        <v>1.6</v>
      </c>
      <c r="L106" s="367">
        <v>59138</v>
      </c>
      <c r="M106" s="380">
        <v>11.6</v>
      </c>
      <c r="N106" s="368">
        <v>1307</v>
      </c>
      <c r="O106" s="380">
        <v>0.3</v>
      </c>
      <c r="P106" s="367">
        <v>69051</v>
      </c>
      <c r="Q106" s="380">
        <v>13.6</v>
      </c>
      <c r="R106" s="367">
        <v>50528</v>
      </c>
      <c r="S106" s="380">
        <v>9.9</v>
      </c>
      <c r="T106" s="406" t="str">
        <f t="shared" si="8"/>
        <v>〇</v>
      </c>
      <c r="U106" s="407">
        <f t="shared" si="7"/>
        <v>100.1</v>
      </c>
      <c r="W106" s="212"/>
      <c r="X106" s="49"/>
      <c r="Y106" s="49"/>
    </row>
    <row r="107" spans="1:25" ht="18" customHeight="1">
      <c r="A107" s="452"/>
      <c r="B107" s="43">
        <v>29</v>
      </c>
      <c r="C107" s="366">
        <v>512306</v>
      </c>
      <c r="D107" s="366">
        <v>190095</v>
      </c>
      <c r="E107" s="376">
        <v>37.1</v>
      </c>
      <c r="F107" s="366">
        <v>22110</v>
      </c>
      <c r="G107" s="378">
        <v>4.3</v>
      </c>
      <c r="H107" s="366">
        <v>115752</v>
      </c>
      <c r="I107" s="379">
        <v>22.6</v>
      </c>
      <c r="J107" s="366">
        <v>7911</v>
      </c>
      <c r="K107" s="378">
        <v>1.5</v>
      </c>
      <c r="L107" s="366">
        <v>59698</v>
      </c>
      <c r="M107" s="379">
        <v>11.7</v>
      </c>
      <c r="N107" s="365">
        <v>657</v>
      </c>
      <c r="O107" s="379">
        <v>0.1</v>
      </c>
      <c r="P107" s="366">
        <v>77255</v>
      </c>
      <c r="Q107" s="379">
        <v>15.1</v>
      </c>
      <c r="R107" s="366">
        <v>38828</v>
      </c>
      <c r="S107" s="379">
        <v>7.6</v>
      </c>
      <c r="T107" s="406" t="str">
        <f t="shared" si="8"/>
        <v>〇</v>
      </c>
      <c r="U107" s="407">
        <f t="shared" ref="U107:U148" si="9">E107+G107+I107+K107+M107+O107+Q107+S107</f>
        <v>99.999999999999986</v>
      </c>
      <c r="W107" s="212"/>
      <c r="X107" s="49"/>
      <c r="Y107" s="49"/>
    </row>
    <row r="108" spans="1:25" ht="18" customHeight="1">
      <c r="A108" s="452"/>
      <c r="B108" s="43">
        <v>30</v>
      </c>
      <c r="C108" s="366">
        <v>516669</v>
      </c>
      <c r="D108" s="366">
        <v>200434</v>
      </c>
      <c r="E108" s="376">
        <v>38.799999999999997</v>
      </c>
      <c r="F108" s="366">
        <v>24762</v>
      </c>
      <c r="G108" s="378">
        <v>4.8</v>
      </c>
      <c r="H108" s="366">
        <v>115265</v>
      </c>
      <c r="I108" s="379">
        <v>22.3</v>
      </c>
      <c r="J108" s="366">
        <v>7816</v>
      </c>
      <c r="K108" s="378">
        <v>1.5</v>
      </c>
      <c r="L108" s="366">
        <v>58192</v>
      </c>
      <c r="M108" s="379">
        <v>11.3</v>
      </c>
      <c r="N108" s="365">
        <v>601</v>
      </c>
      <c r="O108" s="379">
        <v>0.1</v>
      </c>
      <c r="P108" s="366">
        <v>73057</v>
      </c>
      <c r="Q108" s="379">
        <v>14.1</v>
      </c>
      <c r="R108" s="366">
        <v>36542</v>
      </c>
      <c r="S108" s="379">
        <v>7.1</v>
      </c>
      <c r="T108" s="406" t="str">
        <f t="shared" si="8"/>
        <v>〇</v>
      </c>
      <c r="U108" s="407">
        <f t="shared" si="9"/>
        <v>99.999999999999972</v>
      </c>
      <c r="W108" s="212"/>
      <c r="X108" s="49"/>
      <c r="Y108" s="49"/>
    </row>
    <row r="109" spans="1:25" ht="18" customHeight="1">
      <c r="A109" s="452"/>
      <c r="B109" s="43" t="s">
        <v>268</v>
      </c>
      <c r="C109" s="366">
        <v>525620</v>
      </c>
      <c r="D109" s="366">
        <v>199363</v>
      </c>
      <c r="E109" s="376">
        <v>37.9</v>
      </c>
      <c r="F109" s="366">
        <v>24168</v>
      </c>
      <c r="G109" s="378">
        <v>4.5999999999999996</v>
      </c>
      <c r="H109" s="366">
        <v>114773</v>
      </c>
      <c r="I109" s="379">
        <v>21.8</v>
      </c>
      <c r="J109" s="366">
        <v>7771</v>
      </c>
      <c r="K109" s="378">
        <v>1.5</v>
      </c>
      <c r="L109" s="366">
        <v>66771</v>
      </c>
      <c r="M109" s="379">
        <v>12.7</v>
      </c>
      <c r="N109" s="365">
        <v>795</v>
      </c>
      <c r="O109" s="379">
        <v>0.2</v>
      </c>
      <c r="P109" s="366">
        <v>76203</v>
      </c>
      <c r="Q109" s="379">
        <v>14.5</v>
      </c>
      <c r="R109" s="366">
        <v>35776</v>
      </c>
      <c r="S109" s="379">
        <v>6.8</v>
      </c>
      <c r="T109" s="406" t="str">
        <f t="shared" si="8"/>
        <v>〇</v>
      </c>
      <c r="U109" s="407">
        <f t="shared" si="9"/>
        <v>100</v>
      </c>
      <c r="W109" s="212"/>
      <c r="X109" s="49"/>
      <c r="Y109" s="49"/>
    </row>
    <row r="110" spans="1:25" s="7" customFormat="1" ht="18" customHeight="1">
      <c r="A110" s="453"/>
      <c r="B110" s="43" t="s">
        <v>269</v>
      </c>
      <c r="C110" s="369">
        <v>655103</v>
      </c>
      <c r="D110" s="369">
        <v>199570</v>
      </c>
      <c r="E110" s="377">
        <v>30.5</v>
      </c>
      <c r="F110" s="369">
        <v>22015</v>
      </c>
      <c r="G110" s="377">
        <v>3.4</v>
      </c>
      <c r="H110" s="369">
        <v>118811</v>
      </c>
      <c r="I110" s="377">
        <v>18.100000000000001</v>
      </c>
      <c r="J110" s="369">
        <v>7419</v>
      </c>
      <c r="K110" s="382">
        <v>1.1000000000000001</v>
      </c>
      <c r="L110" s="369">
        <v>142366</v>
      </c>
      <c r="M110" s="377">
        <v>21.7</v>
      </c>
      <c r="N110" s="370">
        <v>1495</v>
      </c>
      <c r="O110" s="377">
        <v>0.2</v>
      </c>
      <c r="P110" s="369">
        <v>83683</v>
      </c>
      <c r="Q110" s="377">
        <v>12.8</v>
      </c>
      <c r="R110" s="369">
        <v>79744</v>
      </c>
      <c r="S110" s="379">
        <v>12.2</v>
      </c>
      <c r="T110" s="406" t="str">
        <f t="shared" si="8"/>
        <v>〇</v>
      </c>
      <c r="U110" s="407">
        <f t="shared" si="9"/>
        <v>100</v>
      </c>
      <c r="V110" s="213"/>
      <c r="W110" s="212"/>
      <c r="X110" s="49"/>
      <c r="Y110" s="49"/>
    </row>
    <row r="111" spans="1:25" ht="18" customHeight="1">
      <c r="A111" s="449" t="s">
        <v>35</v>
      </c>
      <c r="B111" s="42">
        <v>28</v>
      </c>
      <c r="C111" s="365">
        <v>899170</v>
      </c>
      <c r="D111" s="366">
        <v>327980</v>
      </c>
      <c r="E111" s="376">
        <v>36.5</v>
      </c>
      <c r="F111" s="366">
        <v>37961</v>
      </c>
      <c r="G111" s="378">
        <v>4.2</v>
      </c>
      <c r="H111" s="366">
        <v>177131</v>
      </c>
      <c r="I111" s="380">
        <v>19.7</v>
      </c>
      <c r="J111" s="366">
        <v>12355</v>
      </c>
      <c r="K111" s="381">
        <v>1.4</v>
      </c>
      <c r="L111" s="366">
        <v>87452</v>
      </c>
      <c r="M111" s="380">
        <v>9.6999999999999993</v>
      </c>
      <c r="N111" s="365">
        <v>2126</v>
      </c>
      <c r="O111" s="380">
        <v>0.2</v>
      </c>
      <c r="P111" s="366">
        <v>121468</v>
      </c>
      <c r="Q111" s="380">
        <v>13.5</v>
      </c>
      <c r="R111" s="366">
        <v>132697</v>
      </c>
      <c r="S111" s="380">
        <v>14.8</v>
      </c>
      <c r="T111" s="406" t="str">
        <f t="shared" si="8"/>
        <v>〇</v>
      </c>
      <c r="U111" s="407">
        <f t="shared" si="9"/>
        <v>100</v>
      </c>
      <c r="W111" s="212"/>
      <c r="X111" s="49"/>
      <c r="Y111" s="49"/>
    </row>
    <row r="112" spans="1:25" ht="18" customHeight="1">
      <c r="A112" s="452"/>
      <c r="B112" s="43">
        <v>29</v>
      </c>
      <c r="C112" s="365">
        <v>878651</v>
      </c>
      <c r="D112" s="366">
        <v>334538</v>
      </c>
      <c r="E112" s="376">
        <v>38.1</v>
      </c>
      <c r="F112" s="366">
        <v>39302</v>
      </c>
      <c r="G112" s="378">
        <v>4.5</v>
      </c>
      <c r="H112" s="366">
        <v>169079</v>
      </c>
      <c r="I112" s="379">
        <v>19.2</v>
      </c>
      <c r="J112" s="366">
        <v>12236</v>
      </c>
      <c r="K112" s="378">
        <v>1.4</v>
      </c>
      <c r="L112" s="366">
        <v>76015</v>
      </c>
      <c r="M112" s="379">
        <v>8.6999999999999993</v>
      </c>
      <c r="N112" s="365">
        <v>1463</v>
      </c>
      <c r="O112" s="379">
        <v>0.2</v>
      </c>
      <c r="P112" s="366">
        <v>111392</v>
      </c>
      <c r="Q112" s="379">
        <v>12.7</v>
      </c>
      <c r="R112" s="366">
        <v>134626</v>
      </c>
      <c r="S112" s="379">
        <v>15.3</v>
      </c>
      <c r="T112" s="406" t="str">
        <f t="shared" si="8"/>
        <v>〇</v>
      </c>
      <c r="U112" s="407">
        <f t="shared" si="9"/>
        <v>100.1</v>
      </c>
      <c r="W112" s="212"/>
      <c r="X112" s="49"/>
      <c r="Y112" s="49"/>
    </row>
    <row r="113" spans="1:25" ht="18" customHeight="1">
      <c r="A113" s="452"/>
      <c r="B113" s="43">
        <v>30</v>
      </c>
      <c r="C113" s="365">
        <v>845770</v>
      </c>
      <c r="D113" s="366">
        <v>323692</v>
      </c>
      <c r="E113" s="376">
        <v>38.299999999999997</v>
      </c>
      <c r="F113" s="366">
        <v>44215</v>
      </c>
      <c r="G113" s="378">
        <v>5.2</v>
      </c>
      <c r="H113" s="366">
        <v>166484</v>
      </c>
      <c r="I113" s="379">
        <v>19.7</v>
      </c>
      <c r="J113" s="366">
        <v>11996</v>
      </c>
      <c r="K113" s="378">
        <v>1.4</v>
      </c>
      <c r="L113" s="366">
        <v>72500</v>
      </c>
      <c r="M113" s="379">
        <v>8.6</v>
      </c>
      <c r="N113" s="365">
        <v>2067</v>
      </c>
      <c r="O113" s="379">
        <v>0.2</v>
      </c>
      <c r="P113" s="366">
        <v>118528</v>
      </c>
      <c r="Q113" s="379">
        <v>14</v>
      </c>
      <c r="R113" s="366">
        <v>106288</v>
      </c>
      <c r="S113" s="379">
        <v>12.6</v>
      </c>
      <c r="T113" s="406" t="str">
        <f t="shared" si="8"/>
        <v>〇</v>
      </c>
      <c r="U113" s="407">
        <f t="shared" si="9"/>
        <v>100</v>
      </c>
      <c r="W113" s="212"/>
      <c r="X113" s="49"/>
      <c r="Y113" s="49"/>
    </row>
    <row r="114" spans="1:25" ht="18" customHeight="1">
      <c r="A114" s="452"/>
      <c r="B114" s="43" t="s">
        <v>268</v>
      </c>
      <c r="C114" s="365">
        <v>871150</v>
      </c>
      <c r="D114" s="366">
        <v>325544</v>
      </c>
      <c r="E114" s="376">
        <v>37.4</v>
      </c>
      <c r="F114" s="366">
        <v>43325</v>
      </c>
      <c r="G114" s="378">
        <v>5</v>
      </c>
      <c r="H114" s="366">
        <v>162643</v>
      </c>
      <c r="I114" s="379">
        <v>18.7</v>
      </c>
      <c r="J114" s="366">
        <v>11960</v>
      </c>
      <c r="K114" s="378">
        <v>1.4</v>
      </c>
      <c r="L114" s="366">
        <v>82348</v>
      </c>
      <c r="M114" s="379">
        <v>9.5</v>
      </c>
      <c r="N114" s="365">
        <v>3105</v>
      </c>
      <c r="O114" s="379">
        <v>0.4</v>
      </c>
      <c r="P114" s="366">
        <v>123914</v>
      </c>
      <c r="Q114" s="379">
        <v>14.2</v>
      </c>
      <c r="R114" s="366">
        <v>118311</v>
      </c>
      <c r="S114" s="379">
        <v>13.6</v>
      </c>
      <c r="T114" s="406" t="str">
        <f t="shared" si="8"/>
        <v>〇</v>
      </c>
      <c r="U114" s="407">
        <f t="shared" si="9"/>
        <v>100.2</v>
      </c>
      <c r="W114" s="212"/>
      <c r="X114" s="49"/>
      <c r="Y114" s="49"/>
    </row>
    <row r="115" spans="1:25" s="7" customFormat="1" ht="18" customHeight="1">
      <c r="A115" s="453"/>
      <c r="B115" s="43" t="s">
        <v>269</v>
      </c>
      <c r="C115" s="365">
        <v>1177196</v>
      </c>
      <c r="D115" s="366">
        <v>263520</v>
      </c>
      <c r="E115" s="377">
        <v>22.4</v>
      </c>
      <c r="F115" s="366">
        <v>38954</v>
      </c>
      <c r="G115" s="377">
        <v>3.3</v>
      </c>
      <c r="H115" s="366">
        <v>168425</v>
      </c>
      <c r="I115" s="377">
        <v>14.3</v>
      </c>
      <c r="J115" s="366">
        <v>11215</v>
      </c>
      <c r="K115" s="382">
        <v>1</v>
      </c>
      <c r="L115" s="366">
        <v>233948</v>
      </c>
      <c r="M115" s="377">
        <v>19.899999999999999</v>
      </c>
      <c r="N115" s="365">
        <v>1566</v>
      </c>
      <c r="O115" s="377">
        <v>0.1</v>
      </c>
      <c r="P115" s="366">
        <v>131344</v>
      </c>
      <c r="Q115" s="377">
        <v>11.2</v>
      </c>
      <c r="R115" s="366">
        <v>328224</v>
      </c>
      <c r="S115" s="379">
        <v>27.9</v>
      </c>
      <c r="T115" s="406" t="str">
        <f t="shared" si="8"/>
        <v>〇</v>
      </c>
      <c r="U115" s="407">
        <f t="shared" si="9"/>
        <v>100.1</v>
      </c>
      <c r="V115" s="213"/>
      <c r="W115" s="212"/>
      <c r="X115" s="49"/>
      <c r="Y115" s="49"/>
    </row>
    <row r="116" spans="1:25" ht="18" customHeight="1">
      <c r="A116" s="449" t="s">
        <v>36</v>
      </c>
      <c r="B116" s="42">
        <v>28</v>
      </c>
      <c r="C116" s="367">
        <v>2776964</v>
      </c>
      <c r="D116" s="367">
        <v>1299188</v>
      </c>
      <c r="E116" s="376">
        <v>46.8</v>
      </c>
      <c r="F116" s="367">
        <v>133442</v>
      </c>
      <c r="G116" s="378">
        <v>4.8</v>
      </c>
      <c r="H116" s="367">
        <v>276375</v>
      </c>
      <c r="I116" s="380">
        <v>10</v>
      </c>
      <c r="J116" s="367">
        <v>69830</v>
      </c>
      <c r="K116" s="381">
        <v>2.5</v>
      </c>
      <c r="L116" s="367">
        <v>254183</v>
      </c>
      <c r="M116" s="380">
        <v>9.1999999999999993</v>
      </c>
      <c r="N116" s="368">
        <v>18700</v>
      </c>
      <c r="O116" s="380">
        <v>0.7</v>
      </c>
      <c r="P116" s="367">
        <v>309832</v>
      </c>
      <c r="Q116" s="380">
        <v>11.2</v>
      </c>
      <c r="R116" s="367">
        <v>415414</v>
      </c>
      <c r="S116" s="380">
        <v>15</v>
      </c>
      <c r="T116" s="406" t="str">
        <f t="shared" si="8"/>
        <v>〇</v>
      </c>
      <c r="U116" s="407">
        <f t="shared" si="9"/>
        <v>100.2</v>
      </c>
      <c r="W116" s="212"/>
      <c r="X116" s="49"/>
      <c r="Y116" s="49"/>
    </row>
    <row r="117" spans="1:25" ht="18" customHeight="1">
      <c r="A117" s="450"/>
      <c r="B117" s="43">
        <v>29</v>
      </c>
      <c r="C117" s="366">
        <v>2670046</v>
      </c>
      <c r="D117" s="366">
        <v>1328870</v>
      </c>
      <c r="E117" s="376">
        <v>49.8</v>
      </c>
      <c r="F117" s="366">
        <v>138403</v>
      </c>
      <c r="G117" s="378">
        <v>5.2</v>
      </c>
      <c r="H117" s="366">
        <v>244770</v>
      </c>
      <c r="I117" s="379">
        <v>9.1999999999999993</v>
      </c>
      <c r="J117" s="366">
        <v>68769</v>
      </c>
      <c r="K117" s="378">
        <v>2.6</v>
      </c>
      <c r="L117" s="366">
        <v>220830</v>
      </c>
      <c r="M117" s="379">
        <v>8.3000000000000007</v>
      </c>
      <c r="N117" s="365">
        <v>17105</v>
      </c>
      <c r="O117" s="379">
        <v>0.6</v>
      </c>
      <c r="P117" s="366">
        <v>252716</v>
      </c>
      <c r="Q117" s="379">
        <v>9.4</v>
      </c>
      <c r="R117" s="366">
        <v>398583</v>
      </c>
      <c r="S117" s="379">
        <v>14.9</v>
      </c>
      <c r="T117" s="406" t="str">
        <f t="shared" si="8"/>
        <v>〇</v>
      </c>
      <c r="U117" s="407">
        <f t="shared" si="9"/>
        <v>100</v>
      </c>
      <c r="W117" s="212"/>
      <c r="X117" s="49"/>
      <c r="Y117" s="49"/>
    </row>
    <row r="118" spans="1:25" ht="18" customHeight="1">
      <c r="A118" s="450"/>
      <c r="B118" s="43">
        <v>30</v>
      </c>
      <c r="C118" s="366">
        <v>2580017</v>
      </c>
      <c r="D118" s="366">
        <v>1277830</v>
      </c>
      <c r="E118" s="376">
        <v>49.5</v>
      </c>
      <c r="F118" s="366">
        <v>156058</v>
      </c>
      <c r="G118" s="378">
        <v>6.1</v>
      </c>
      <c r="H118" s="366">
        <v>235974</v>
      </c>
      <c r="I118" s="379">
        <v>9.1</v>
      </c>
      <c r="J118" s="366">
        <v>66599</v>
      </c>
      <c r="K118" s="378">
        <v>2.6</v>
      </c>
      <c r="L118" s="366">
        <v>202966</v>
      </c>
      <c r="M118" s="379">
        <v>7.9</v>
      </c>
      <c r="N118" s="365">
        <v>16579</v>
      </c>
      <c r="O118" s="379">
        <v>0.6</v>
      </c>
      <c r="P118" s="366">
        <v>261633</v>
      </c>
      <c r="Q118" s="379">
        <v>10.1</v>
      </c>
      <c r="R118" s="366">
        <v>362378</v>
      </c>
      <c r="S118" s="379">
        <v>14.1</v>
      </c>
      <c r="T118" s="406" t="str">
        <f t="shared" si="8"/>
        <v>〇</v>
      </c>
      <c r="U118" s="407">
        <f t="shared" si="9"/>
        <v>99.999999999999986</v>
      </c>
      <c r="W118" s="212"/>
      <c r="X118" s="49"/>
      <c r="Y118" s="49"/>
    </row>
    <row r="119" spans="1:25" ht="18" customHeight="1">
      <c r="A119" s="450"/>
      <c r="B119" s="43" t="s">
        <v>268</v>
      </c>
      <c r="C119" s="366">
        <v>2582153</v>
      </c>
      <c r="D119" s="366">
        <v>1310358</v>
      </c>
      <c r="E119" s="376">
        <v>50.7</v>
      </c>
      <c r="F119" s="366">
        <v>152989</v>
      </c>
      <c r="G119" s="378">
        <v>5.9</v>
      </c>
      <c r="H119" s="366">
        <v>247773</v>
      </c>
      <c r="I119" s="379">
        <v>9.6</v>
      </c>
      <c r="J119" s="366">
        <v>64822</v>
      </c>
      <c r="K119" s="378">
        <v>2.5</v>
      </c>
      <c r="L119" s="366">
        <v>205711</v>
      </c>
      <c r="M119" s="379">
        <v>8</v>
      </c>
      <c r="N119" s="365">
        <v>21013</v>
      </c>
      <c r="O119" s="379">
        <v>0.8</v>
      </c>
      <c r="P119" s="366">
        <v>241804</v>
      </c>
      <c r="Q119" s="379">
        <v>9.4</v>
      </c>
      <c r="R119" s="366">
        <v>337683</v>
      </c>
      <c r="S119" s="379">
        <v>13.1</v>
      </c>
      <c r="T119" s="406" t="str">
        <f t="shared" si="8"/>
        <v>〇</v>
      </c>
      <c r="U119" s="407">
        <f t="shared" si="9"/>
        <v>100</v>
      </c>
      <c r="W119" s="212"/>
      <c r="X119" s="49"/>
      <c r="Y119" s="49"/>
    </row>
    <row r="120" spans="1:25" ht="18" customHeight="1">
      <c r="A120" s="451"/>
      <c r="B120" s="43" t="s">
        <v>269</v>
      </c>
      <c r="C120" s="369">
        <v>3789364</v>
      </c>
      <c r="D120" s="369">
        <v>1274820</v>
      </c>
      <c r="E120" s="377">
        <v>33.6</v>
      </c>
      <c r="F120" s="369">
        <v>129287</v>
      </c>
      <c r="G120" s="377">
        <v>3.4</v>
      </c>
      <c r="H120" s="369">
        <v>259382</v>
      </c>
      <c r="I120" s="377">
        <v>6.9</v>
      </c>
      <c r="J120" s="369">
        <v>62531</v>
      </c>
      <c r="K120" s="382">
        <v>1.7</v>
      </c>
      <c r="L120" s="369">
        <v>712689</v>
      </c>
      <c r="M120" s="377">
        <v>18.8</v>
      </c>
      <c r="N120" s="370">
        <v>10180</v>
      </c>
      <c r="O120" s="377">
        <v>0.3</v>
      </c>
      <c r="P120" s="369">
        <v>322137</v>
      </c>
      <c r="Q120" s="377">
        <v>8.5</v>
      </c>
      <c r="R120" s="369">
        <v>1018338</v>
      </c>
      <c r="S120" s="379">
        <v>26.8</v>
      </c>
      <c r="T120" s="406" t="str">
        <f t="shared" si="8"/>
        <v>〇</v>
      </c>
      <c r="U120" s="407">
        <f t="shared" si="9"/>
        <v>100</v>
      </c>
      <c r="V120" s="73"/>
      <c r="W120" s="212"/>
      <c r="X120" s="49"/>
      <c r="Y120" s="49"/>
    </row>
    <row r="121" spans="1:25" ht="18" customHeight="1">
      <c r="A121" s="449" t="s">
        <v>37</v>
      </c>
      <c r="B121" s="42">
        <v>28</v>
      </c>
      <c r="C121" s="365">
        <v>1962884</v>
      </c>
      <c r="D121" s="366">
        <v>707741</v>
      </c>
      <c r="E121" s="376">
        <v>36.1</v>
      </c>
      <c r="F121" s="366">
        <v>77578</v>
      </c>
      <c r="G121" s="378">
        <v>4</v>
      </c>
      <c r="H121" s="366">
        <v>309403</v>
      </c>
      <c r="I121" s="380">
        <v>15.8</v>
      </c>
      <c r="J121" s="366">
        <v>35071</v>
      </c>
      <c r="K121" s="381">
        <v>1.8</v>
      </c>
      <c r="L121" s="366">
        <v>180193</v>
      </c>
      <c r="M121" s="380">
        <v>9.1999999999999993</v>
      </c>
      <c r="N121" s="365">
        <v>4930</v>
      </c>
      <c r="O121" s="380">
        <v>0.3</v>
      </c>
      <c r="P121" s="366">
        <v>325049</v>
      </c>
      <c r="Q121" s="380">
        <v>16.600000000000001</v>
      </c>
      <c r="R121" s="366">
        <v>322919</v>
      </c>
      <c r="S121" s="380">
        <v>16.5</v>
      </c>
      <c r="T121" s="406" t="str">
        <f t="shared" si="8"/>
        <v>〇</v>
      </c>
      <c r="U121" s="407">
        <f t="shared" si="9"/>
        <v>100.30000000000001</v>
      </c>
      <c r="W121" s="212"/>
      <c r="X121" s="49"/>
      <c r="Y121" s="49"/>
    </row>
    <row r="122" spans="1:25" ht="18" customHeight="1">
      <c r="A122" s="450"/>
      <c r="B122" s="43">
        <v>29</v>
      </c>
      <c r="C122" s="365">
        <v>1941806</v>
      </c>
      <c r="D122" s="366">
        <v>723041</v>
      </c>
      <c r="E122" s="376">
        <v>37.200000000000003</v>
      </c>
      <c r="F122" s="366">
        <v>80277</v>
      </c>
      <c r="G122" s="378">
        <v>4.0999999999999996</v>
      </c>
      <c r="H122" s="366">
        <v>300320</v>
      </c>
      <c r="I122" s="379">
        <v>15.5</v>
      </c>
      <c r="J122" s="366">
        <v>34820</v>
      </c>
      <c r="K122" s="378">
        <v>1.8</v>
      </c>
      <c r="L122" s="366">
        <v>171314</v>
      </c>
      <c r="M122" s="379">
        <v>8.8000000000000007</v>
      </c>
      <c r="N122" s="365">
        <v>6861</v>
      </c>
      <c r="O122" s="379">
        <v>0.4</v>
      </c>
      <c r="P122" s="366">
        <v>239683</v>
      </c>
      <c r="Q122" s="379">
        <v>12.3</v>
      </c>
      <c r="R122" s="366">
        <v>385490</v>
      </c>
      <c r="S122" s="379">
        <v>19.899999999999999</v>
      </c>
      <c r="T122" s="406" t="str">
        <f t="shared" si="8"/>
        <v>〇</v>
      </c>
      <c r="U122" s="407">
        <f t="shared" si="9"/>
        <v>100</v>
      </c>
      <c r="W122" s="212"/>
      <c r="X122" s="49"/>
      <c r="Y122" s="49"/>
    </row>
    <row r="123" spans="1:25" ht="18" customHeight="1">
      <c r="A123" s="450"/>
      <c r="B123" s="43">
        <v>30</v>
      </c>
      <c r="C123" s="365">
        <v>1841374</v>
      </c>
      <c r="D123" s="366">
        <v>714916</v>
      </c>
      <c r="E123" s="376">
        <v>38.799999999999997</v>
      </c>
      <c r="F123" s="366">
        <v>90197</v>
      </c>
      <c r="G123" s="378">
        <v>4.9000000000000004</v>
      </c>
      <c r="H123" s="366">
        <v>292784</v>
      </c>
      <c r="I123" s="379">
        <v>15.9</v>
      </c>
      <c r="J123" s="366">
        <v>34254</v>
      </c>
      <c r="K123" s="378">
        <v>1.9</v>
      </c>
      <c r="L123" s="366">
        <v>164738</v>
      </c>
      <c r="M123" s="379">
        <v>8.9</v>
      </c>
      <c r="N123" s="365">
        <v>5808</v>
      </c>
      <c r="O123" s="379">
        <v>0.3</v>
      </c>
      <c r="P123" s="366">
        <v>252761</v>
      </c>
      <c r="Q123" s="379">
        <v>13.7</v>
      </c>
      <c r="R123" s="366">
        <v>285916</v>
      </c>
      <c r="S123" s="379">
        <v>15.5</v>
      </c>
      <c r="T123" s="406" t="str">
        <f t="shared" si="8"/>
        <v>〇</v>
      </c>
      <c r="U123" s="407">
        <f t="shared" si="9"/>
        <v>99.899999999999991</v>
      </c>
      <c r="W123" s="212"/>
      <c r="X123" s="49"/>
      <c r="Y123" s="49"/>
    </row>
    <row r="124" spans="1:25" ht="18" customHeight="1">
      <c r="A124" s="450"/>
      <c r="B124" s="43" t="s">
        <v>268</v>
      </c>
      <c r="C124" s="365">
        <v>1843317</v>
      </c>
      <c r="D124" s="366">
        <v>710793</v>
      </c>
      <c r="E124" s="376">
        <v>38.6</v>
      </c>
      <c r="F124" s="366">
        <v>88377</v>
      </c>
      <c r="G124" s="378">
        <v>4.8</v>
      </c>
      <c r="H124" s="366">
        <v>293577</v>
      </c>
      <c r="I124" s="379">
        <v>15.9</v>
      </c>
      <c r="J124" s="366">
        <v>34072</v>
      </c>
      <c r="K124" s="378">
        <v>1.8</v>
      </c>
      <c r="L124" s="366">
        <v>176023</v>
      </c>
      <c r="M124" s="379">
        <v>9.5</v>
      </c>
      <c r="N124" s="365">
        <v>5491</v>
      </c>
      <c r="O124" s="379">
        <v>0.3</v>
      </c>
      <c r="P124" s="366">
        <v>245040</v>
      </c>
      <c r="Q124" s="379">
        <v>13.3</v>
      </c>
      <c r="R124" s="366">
        <v>289944</v>
      </c>
      <c r="S124" s="379">
        <v>15.7</v>
      </c>
      <c r="T124" s="406" t="str">
        <f t="shared" si="8"/>
        <v>〇</v>
      </c>
      <c r="U124" s="407">
        <f t="shared" si="9"/>
        <v>99.899999999999991</v>
      </c>
      <c r="W124" s="212"/>
      <c r="X124" s="49"/>
      <c r="Y124" s="49"/>
    </row>
    <row r="125" spans="1:25" s="7" customFormat="1" ht="18" customHeight="1">
      <c r="A125" s="451"/>
      <c r="B125" s="43" t="s">
        <v>269</v>
      </c>
      <c r="C125" s="365">
        <v>2623291</v>
      </c>
      <c r="D125" s="366">
        <v>725170</v>
      </c>
      <c r="E125" s="377">
        <v>27.6</v>
      </c>
      <c r="F125" s="366">
        <v>82971</v>
      </c>
      <c r="G125" s="377">
        <v>3.2</v>
      </c>
      <c r="H125" s="366">
        <v>302625</v>
      </c>
      <c r="I125" s="377">
        <v>11.5</v>
      </c>
      <c r="J125" s="366">
        <v>33250</v>
      </c>
      <c r="K125" s="382">
        <v>1.3</v>
      </c>
      <c r="L125" s="366">
        <v>416372</v>
      </c>
      <c r="M125" s="377">
        <v>15.9</v>
      </c>
      <c r="N125" s="365">
        <v>4306</v>
      </c>
      <c r="O125" s="377">
        <v>0.2</v>
      </c>
      <c r="P125" s="366">
        <v>281972</v>
      </c>
      <c r="Q125" s="377">
        <v>10.7</v>
      </c>
      <c r="R125" s="366">
        <v>776625</v>
      </c>
      <c r="S125" s="379">
        <v>29.6</v>
      </c>
      <c r="T125" s="406" t="str">
        <f t="shared" si="8"/>
        <v>〇</v>
      </c>
      <c r="U125" s="407">
        <f t="shared" si="9"/>
        <v>100</v>
      </c>
      <c r="V125" s="213"/>
      <c r="W125" s="212"/>
      <c r="X125" s="49"/>
      <c r="Y125" s="49"/>
    </row>
    <row r="126" spans="1:25" ht="18" customHeight="1">
      <c r="A126" s="449" t="s">
        <v>131</v>
      </c>
      <c r="B126" s="42">
        <v>28</v>
      </c>
      <c r="C126" s="367">
        <v>493579</v>
      </c>
      <c r="D126" s="367">
        <v>141690</v>
      </c>
      <c r="E126" s="376">
        <v>28.7</v>
      </c>
      <c r="F126" s="367">
        <v>18325</v>
      </c>
      <c r="G126" s="378">
        <v>3.7</v>
      </c>
      <c r="H126" s="367">
        <v>155356</v>
      </c>
      <c r="I126" s="380">
        <v>31.5</v>
      </c>
      <c r="J126" s="367">
        <v>7707</v>
      </c>
      <c r="K126" s="381">
        <v>1.6</v>
      </c>
      <c r="L126" s="367">
        <v>58971</v>
      </c>
      <c r="M126" s="380">
        <v>11.9</v>
      </c>
      <c r="N126" s="368">
        <v>1513</v>
      </c>
      <c r="O126" s="380">
        <v>0.3</v>
      </c>
      <c r="P126" s="367">
        <v>75588</v>
      </c>
      <c r="Q126" s="380">
        <v>15.3</v>
      </c>
      <c r="R126" s="367">
        <v>34429</v>
      </c>
      <c r="S126" s="380">
        <v>7</v>
      </c>
      <c r="T126" s="406" t="str">
        <f t="shared" si="8"/>
        <v>〇</v>
      </c>
      <c r="U126" s="407">
        <f t="shared" si="9"/>
        <v>100</v>
      </c>
      <c r="W126" s="212"/>
      <c r="X126" s="49"/>
      <c r="Y126" s="49"/>
    </row>
    <row r="127" spans="1:25" ht="18" customHeight="1">
      <c r="A127" s="450"/>
      <c r="B127" s="43">
        <v>29</v>
      </c>
      <c r="C127" s="366">
        <v>498847</v>
      </c>
      <c r="D127" s="366">
        <v>146747</v>
      </c>
      <c r="E127" s="376">
        <v>29.4</v>
      </c>
      <c r="F127" s="366">
        <v>18877</v>
      </c>
      <c r="G127" s="378">
        <v>3.8</v>
      </c>
      <c r="H127" s="366">
        <v>156734</v>
      </c>
      <c r="I127" s="379">
        <v>31.4</v>
      </c>
      <c r="J127" s="366">
        <v>7685</v>
      </c>
      <c r="K127" s="378">
        <v>1.5</v>
      </c>
      <c r="L127" s="366">
        <v>60642</v>
      </c>
      <c r="M127" s="379">
        <v>12.2</v>
      </c>
      <c r="N127" s="365">
        <v>2822</v>
      </c>
      <c r="O127" s="379">
        <v>0.6</v>
      </c>
      <c r="P127" s="366">
        <v>75101</v>
      </c>
      <c r="Q127" s="379">
        <v>15.1</v>
      </c>
      <c r="R127" s="366">
        <v>30239</v>
      </c>
      <c r="S127" s="379">
        <v>6.1</v>
      </c>
      <c r="T127" s="406" t="str">
        <f t="shared" si="8"/>
        <v>〇</v>
      </c>
      <c r="U127" s="407">
        <f t="shared" si="9"/>
        <v>100.09999999999998</v>
      </c>
      <c r="W127" s="212"/>
      <c r="X127" s="49"/>
      <c r="Y127" s="49"/>
    </row>
    <row r="128" spans="1:25" ht="18" customHeight="1">
      <c r="A128" s="450"/>
      <c r="B128" s="43">
        <v>30</v>
      </c>
      <c r="C128" s="366">
        <v>499122</v>
      </c>
      <c r="D128" s="366">
        <v>150753</v>
      </c>
      <c r="E128" s="376">
        <v>30.2</v>
      </c>
      <c r="F128" s="366">
        <v>21118</v>
      </c>
      <c r="G128" s="378">
        <v>4.2</v>
      </c>
      <c r="H128" s="366">
        <v>154045</v>
      </c>
      <c r="I128" s="379">
        <v>30.9</v>
      </c>
      <c r="J128" s="366">
        <v>7623</v>
      </c>
      <c r="K128" s="378">
        <v>1.5</v>
      </c>
      <c r="L128" s="366">
        <v>59637</v>
      </c>
      <c r="M128" s="379">
        <v>11.9</v>
      </c>
      <c r="N128" s="365">
        <v>839</v>
      </c>
      <c r="O128" s="379">
        <v>0.2</v>
      </c>
      <c r="P128" s="366">
        <v>59019</v>
      </c>
      <c r="Q128" s="379">
        <v>11.8</v>
      </c>
      <c r="R128" s="366">
        <v>46088</v>
      </c>
      <c r="S128" s="379">
        <v>9.1999999999999993</v>
      </c>
      <c r="T128" s="406" t="str">
        <f t="shared" si="8"/>
        <v>〇</v>
      </c>
      <c r="U128" s="407">
        <f t="shared" si="9"/>
        <v>99.9</v>
      </c>
      <c r="W128" s="212"/>
      <c r="X128" s="49"/>
      <c r="Y128" s="49"/>
    </row>
    <row r="129" spans="1:25" ht="18" customHeight="1">
      <c r="A129" s="450"/>
      <c r="B129" s="43" t="s">
        <v>268</v>
      </c>
      <c r="C129" s="365">
        <v>514284</v>
      </c>
      <c r="D129" s="366">
        <v>149097</v>
      </c>
      <c r="E129" s="376">
        <v>29</v>
      </c>
      <c r="F129" s="366">
        <v>20677</v>
      </c>
      <c r="G129" s="378">
        <v>4</v>
      </c>
      <c r="H129" s="366">
        <v>156833</v>
      </c>
      <c r="I129" s="379">
        <v>30.5</v>
      </c>
      <c r="J129" s="366">
        <v>7733</v>
      </c>
      <c r="K129" s="378">
        <v>1.5</v>
      </c>
      <c r="L129" s="366">
        <v>62308</v>
      </c>
      <c r="M129" s="379">
        <v>12.1</v>
      </c>
      <c r="N129" s="365">
        <v>787</v>
      </c>
      <c r="O129" s="379">
        <v>0.2</v>
      </c>
      <c r="P129" s="366">
        <v>59479</v>
      </c>
      <c r="Q129" s="379">
        <v>11.6</v>
      </c>
      <c r="R129" s="366">
        <v>57372</v>
      </c>
      <c r="S129" s="379">
        <v>11.2</v>
      </c>
      <c r="T129" s="406" t="str">
        <f t="shared" si="8"/>
        <v>✖</v>
      </c>
      <c r="U129" s="407">
        <f t="shared" si="9"/>
        <v>100.1</v>
      </c>
      <c r="W129" s="212"/>
      <c r="X129" s="49"/>
      <c r="Y129" s="49"/>
    </row>
    <row r="130" spans="1:25" s="7" customFormat="1" ht="18" customHeight="1">
      <c r="A130" s="451"/>
      <c r="B130" s="43" t="s">
        <v>269</v>
      </c>
      <c r="C130" s="370">
        <v>621940</v>
      </c>
      <c r="D130" s="369">
        <v>155400</v>
      </c>
      <c r="E130" s="377">
        <v>25</v>
      </c>
      <c r="F130" s="369">
        <v>21108</v>
      </c>
      <c r="G130" s="377">
        <v>3.4</v>
      </c>
      <c r="H130" s="369">
        <v>159594</v>
      </c>
      <c r="I130" s="377">
        <v>25.7</v>
      </c>
      <c r="J130" s="369">
        <v>7141</v>
      </c>
      <c r="K130" s="382">
        <v>1.1000000000000001</v>
      </c>
      <c r="L130" s="369">
        <v>131530</v>
      </c>
      <c r="M130" s="377">
        <v>21.1</v>
      </c>
      <c r="N130" s="370">
        <v>828</v>
      </c>
      <c r="O130" s="377">
        <v>0.1</v>
      </c>
      <c r="P130" s="369">
        <v>68516</v>
      </c>
      <c r="Q130" s="377">
        <v>11</v>
      </c>
      <c r="R130" s="369">
        <v>77822</v>
      </c>
      <c r="S130" s="379">
        <v>12.5</v>
      </c>
      <c r="T130" s="406" t="str">
        <f t="shared" ref="T130:T140" si="10">IF(D130+F130+H130+J130+L130+N130+P130+R130=C130,"〇","✖")</f>
        <v>✖</v>
      </c>
      <c r="U130" s="407">
        <f t="shared" ref="U130:U140" si="11">E130+G130+I130+K130+M130+O130+Q130+S130</f>
        <v>99.899999999999991</v>
      </c>
      <c r="V130" s="213"/>
      <c r="W130" s="212"/>
      <c r="X130" s="49"/>
      <c r="Y130" s="49"/>
    </row>
    <row r="131" spans="1:25" ht="18" customHeight="1">
      <c r="A131" s="449" t="s">
        <v>270</v>
      </c>
      <c r="B131" s="42">
        <v>28</v>
      </c>
      <c r="C131" s="367">
        <v>541232</v>
      </c>
      <c r="D131" s="367">
        <v>103626</v>
      </c>
      <c r="E131" s="386">
        <v>19.100000000000001</v>
      </c>
      <c r="F131" s="367">
        <v>14857</v>
      </c>
      <c r="G131" s="381">
        <v>2.7</v>
      </c>
      <c r="H131" s="367">
        <v>172695</v>
      </c>
      <c r="I131" s="380">
        <v>31.9</v>
      </c>
      <c r="J131" s="367">
        <v>6520</v>
      </c>
      <c r="K131" s="381">
        <v>1.2</v>
      </c>
      <c r="L131" s="367">
        <v>71207</v>
      </c>
      <c r="M131" s="380">
        <v>13.2</v>
      </c>
      <c r="N131" s="368">
        <v>651</v>
      </c>
      <c r="O131" s="380">
        <v>0.1</v>
      </c>
      <c r="P131" s="367">
        <v>78172</v>
      </c>
      <c r="Q131" s="380">
        <v>14.4</v>
      </c>
      <c r="R131" s="367">
        <v>93504</v>
      </c>
      <c r="S131" s="380">
        <v>17.3</v>
      </c>
      <c r="T131" s="406" t="str">
        <f t="shared" si="10"/>
        <v>〇</v>
      </c>
      <c r="U131" s="407">
        <f t="shared" si="11"/>
        <v>99.9</v>
      </c>
      <c r="W131" s="212"/>
      <c r="X131" s="49"/>
      <c r="Y131" s="49"/>
    </row>
    <row r="132" spans="1:25" ht="18" customHeight="1">
      <c r="A132" s="450"/>
      <c r="B132" s="43">
        <v>29</v>
      </c>
      <c r="C132" s="365">
        <v>532338</v>
      </c>
      <c r="D132" s="366">
        <v>108128</v>
      </c>
      <c r="E132" s="376">
        <v>20.3</v>
      </c>
      <c r="F132" s="366">
        <v>15349</v>
      </c>
      <c r="G132" s="378">
        <v>2.9</v>
      </c>
      <c r="H132" s="366">
        <v>172473</v>
      </c>
      <c r="I132" s="379">
        <v>32.4</v>
      </c>
      <c r="J132" s="366">
        <v>6427</v>
      </c>
      <c r="K132" s="378">
        <v>1.2</v>
      </c>
      <c r="L132" s="366">
        <v>73307</v>
      </c>
      <c r="M132" s="379">
        <v>13.8</v>
      </c>
      <c r="N132" s="365">
        <v>834</v>
      </c>
      <c r="O132" s="379">
        <v>0.2</v>
      </c>
      <c r="P132" s="366">
        <v>68834</v>
      </c>
      <c r="Q132" s="379">
        <v>12.9</v>
      </c>
      <c r="R132" s="366">
        <v>86986</v>
      </c>
      <c r="S132" s="379">
        <v>16.3</v>
      </c>
      <c r="T132" s="406" t="str">
        <f t="shared" si="10"/>
        <v>〇</v>
      </c>
      <c r="U132" s="407">
        <f t="shared" si="11"/>
        <v>100</v>
      </c>
      <c r="W132" s="212"/>
      <c r="X132" s="49"/>
      <c r="Y132" s="49"/>
    </row>
    <row r="133" spans="1:25" ht="18" customHeight="1">
      <c r="A133" s="450"/>
      <c r="B133" s="43">
        <v>30</v>
      </c>
      <c r="C133" s="371">
        <v>539895</v>
      </c>
      <c r="D133" s="366">
        <v>110091</v>
      </c>
      <c r="E133" s="376">
        <v>20.399999999999999</v>
      </c>
      <c r="F133" s="366">
        <v>17171</v>
      </c>
      <c r="G133" s="378">
        <v>3.2</v>
      </c>
      <c r="H133" s="366">
        <v>172716</v>
      </c>
      <c r="I133" s="379">
        <v>32</v>
      </c>
      <c r="J133" s="366">
        <v>6278</v>
      </c>
      <c r="K133" s="378">
        <v>1.2</v>
      </c>
      <c r="L133" s="366">
        <v>75927</v>
      </c>
      <c r="M133" s="379">
        <v>14.1</v>
      </c>
      <c r="N133" s="365">
        <v>2211</v>
      </c>
      <c r="O133" s="379">
        <v>0.4</v>
      </c>
      <c r="P133" s="366">
        <v>72012</v>
      </c>
      <c r="Q133" s="379">
        <v>13.3</v>
      </c>
      <c r="R133" s="366">
        <v>83488</v>
      </c>
      <c r="S133" s="379">
        <v>15.5</v>
      </c>
      <c r="T133" s="406" t="str">
        <f t="shared" si="10"/>
        <v>✖</v>
      </c>
      <c r="U133" s="407">
        <f>E133+G133+I133+K133+M133+O133+Q133+S133</f>
        <v>100.1</v>
      </c>
      <c r="W133" s="212"/>
      <c r="X133" s="49"/>
      <c r="Y133" s="49"/>
    </row>
    <row r="134" spans="1:25" ht="18" customHeight="1">
      <c r="A134" s="450"/>
      <c r="B134" s="43" t="s">
        <v>268</v>
      </c>
      <c r="C134" s="366">
        <v>548495</v>
      </c>
      <c r="D134" s="366">
        <v>110335</v>
      </c>
      <c r="E134" s="376">
        <v>20.100000000000001</v>
      </c>
      <c r="F134" s="366">
        <v>16684</v>
      </c>
      <c r="G134" s="378">
        <v>3</v>
      </c>
      <c r="H134" s="366">
        <v>171312</v>
      </c>
      <c r="I134" s="379">
        <v>31.2</v>
      </c>
      <c r="J134" s="366">
        <v>6190</v>
      </c>
      <c r="K134" s="378">
        <v>1.1000000000000001</v>
      </c>
      <c r="L134" s="366">
        <v>82247</v>
      </c>
      <c r="M134" s="379">
        <v>15</v>
      </c>
      <c r="N134" s="365">
        <v>3127</v>
      </c>
      <c r="O134" s="379">
        <v>0.6</v>
      </c>
      <c r="P134" s="366">
        <v>81893</v>
      </c>
      <c r="Q134" s="379">
        <v>14.9</v>
      </c>
      <c r="R134" s="366">
        <v>76708</v>
      </c>
      <c r="S134" s="379">
        <v>14</v>
      </c>
      <c r="T134" s="406" t="str">
        <f>IF(D134+F134+H134+J134+L134+N134+P134+R134=C134,"〇","✖")</f>
        <v>✖</v>
      </c>
      <c r="U134" s="407">
        <f>E134+G134+I134+K134+M134+O134+Q134+S134</f>
        <v>99.9</v>
      </c>
      <c r="W134" s="212"/>
      <c r="X134" s="49"/>
      <c r="Y134" s="49"/>
    </row>
    <row r="135" spans="1:25" ht="18" customHeight="1">
      <c r="A135" s="451"/>
      <c r="B135" s="43" t="s">
        <v>269</v>
      </c>
      <c r="C135" s="372">
        <v>648362</v>
      </c>
      <c r="D135" s="369">
        <v>113461</v>
      </c>
      <c r="E135" s="377">
        <v>17.5</v>
      </c>
      <c r="F135" s="369">
        <v>15906</v>
      </c>
      <c r="G135" s="377">
        <v>2.5</v>
      </c>
      <c r="H135" s="369">
        <v>175153</v>
      </c>
      <c r="I135" s="377">
        <v>27</v>
      </c>
      <c r="J135" s="369">
        <v>5997</v>
      </c>
      <c r="K135" s="382">
        <v>0.9</v>
      </c>
      <c r="L135" s="369">
        <v>144255</v>
      </c>
      <c r="M135" s="377">
        <v>22.2</v>
      </c>
      <c r="N135" s="370">
        <v>3805</v>
      </c>
      <c r="O135" s="377">
        <v>0.6</v>
      </c>
      <c r="P135" s="369">
        <v>87547</v>
      </c>
      <c r="Q135" s="377">
        <v>13.5</v>
      </c>
      <c r="R135" s="369">
        <v>102238</v>
      </c>
      <c r="S135" s="379">
        <v>15.8</v>
      </c>
      <c r="T135" s="406" t="str">
        <f t="shared" si="10"/>
        <v>〇</v>
      </c>
      <c r="U135" s="407">
        <f>E135+G135+I135+K135+M135+O135+Q135+S135</f>
        <v>99.999999999999986</v>
      </c>
      <c r="V135" s="73"/>
      <c r="W135" s="212"/>
      <c r="X135" s="49"/>
      <c r="Y135" s="49"/>
    </row>
    <row r="136" spans="1:25" ht="18" customHeight="1">
      <c r="A136" s="449" t="s">
        <v>271</v>
      </c>
      <c r="B136" s="42">
        <v>28</v>
      </c>
      <c r="C136" s="365">
        <v>358192</v>
      </c>
      <c r="D136" s="366">
        <v>63770</v>
      </c>
      <c r="E136" s="376">
        <v>17.8</v>
      </c>
      <c r="F136" s="366">
        <v>9684</v>
      </c>
      <c r="G136" s="378">
        <v>2.7</v>
      </c>
      <c r="H136" s="366">
        <v>140493</v>
      </c>
      <c r="I136" s="380">
        <v>39.200000000000003</v>
      </c>
      <c r="J136" s="366">
        <v>4305</v>
      </c>
      <c r="K136" s="381">
        <v>1.2</v>
      </c>
      <c r="L136" s="366">
        <v>47315</v>
      </c>
      <c r="M136" s="380">
        <v>13.2</v>
      </c>
      <c r="N136" s="365">
        <v>1342</v>
      </c>
      <c r="O136" s="380">
        <v>0.4</v>
      </c>
      <c r="P136" s="366">
        <v>49884</v>
      </c>
      <c r="Q136" s="380">
        <v>13.9</v>
      </c>
      <c r="R136" s="366">
        <v>41399</v>
      </c>
      <c r="S136" s="380">
        <v>11.6</v>
      </c>
      <c r="T136" s="406" t="str">
        <f t="shared" si="10"/>
        <v>〇</v>
      </c>
      <c r="U136" s="407">
        <f t="shared" si="11"/>
        <v>100.00000000000001</v>
      </c>
      <c r="W136" s="212"/>
      <c r="X136" s="49"/>
      <c r="Y136" s="49"/>
    </row>
    <row r="137" spans="1:25" ht="18" customHeight="1">
      <c r="A137" s="450"/>
      <c r="B137" s="43">
        <v>29</v>
      </c>
      <c r="C137" s="365">
        <v>365535</v>
      </c>
      <c r="D137" s="366">
        <v>66402</v>
      </c>
      <c r="E137" s="376">
        <v>18.2</v>
      </c>
      <c r="F137" s="366">
        <v>9942</v>
      </c>
      <c r="G137" s="378">
        <v>2.7</v>
      </c>
      <c r="H137" s="366">
        <v>137437</v>
      </c>
      <c r="I137" s="379">
        <v>37.6</v>
      </c>
      <c r="J137" s="366">
        <v>4290</v>
      </c>
      <c r="K137" s="378">
        <v>1.2</v>
      </c>
      <c r="L137" s="366">
        <v>53309</v>
      </c>
      <c r="M137" s="379">
        <v>14.6</v>
      </c>
      <c r="N137" s="365">
        <v>1142</v>
      </c>
      <c r="O137" s="379">
        <v>0.3</v>
      </c>
      <c r="P137" s="366">
        <v>52018</v>
      </c>
      <c r="Q137" s="379">
        <v>14.2</v>
      </c>
      <c r="R137" s="366">
        <v>40995</v>
      </c>
      <c r="S137" s="379">
        <v>11.2</v>
      </c>
      <c r="T137" s="406" t="str">
        <f t="shared" si="10"/>
        <v>〇</v>
      </c>
      <c r="U137" s="407">
        <f t="shared" si="11"/>
        <v>100</v>
      </c>
      <c r="W137" s="212"/>
      <c r="X137" s="49"/>
      <c r="Y137" s="49"/>
    </row>
    <row r="138" spans="1:25" ht="18" customHeight="1">
      <c r="A138" s="450"/>
      <c r="B138" s="43">
        <v>30</v>
      </c>
      <c r="C138" s="371">
        <v>343610</v>
      </c>
      <c r="D138" s="366">
        <v>65889</v>
      </c>
      <c r="E138" s="376">
        <v>19.2</v>
      </c>
      <c r="F138" s="366">
        <v>10995</v>
      </c>
      <c r="G138" s="378">
        <v>3.2</v>
      </c>
      <c r="H138" s="366">
        <v>134037</v>
      </c>
      <c r="I138" s="379">
        <v>39</v>
      </c>
      <c r="J138" s="366">
        <v>4112</v>
      </c>
      <c r="K138" s="378">
        <v>1.1000000000000001</v>
      </c>
      <c r="L138" s="366">
        <v>51435</v>
      </c>
      <c r="M138" s="379">
        <v>15</v>
      </c>
      <c r="N138" s="365">
        <v>2038</v>
      </c>
      <c r="O138" s="379">
        <v>0.6</v>
      </c>
      <c r="P138" s="366">
        <v>43509</v>
      </c>
      <c r="Q138" s="379">
        <v>12.7</v>
      </c>
      <c r="R138" s="366">
        <v>31595</v>
      </c>
      <c r="S138" s="379">
        <v>9.3000000000000007</v>
      </c>
      <c r="T138" s="406" t="str">
        <f t="shared" si="10"/>
        <v>〇</v>
      </c>
      <c r="U138" s="407">
        <f t="shared" si="11"/>
        <v>100.1</v>
      </c>
      <c r="W138" s="212"/>
      <c r="X138" s="49"/>
      <c r="Y138" s="49"/>
    </row>
    <row r="139" spans="1:25" ht="18" customHeight="1">
      <c r="A139" s="450"/>
      <c r="B139" s="43" t="s">
        <v>268</v>
      </c>
      <c r="C139" s="366">
        <v>351234</v>
      </c>
      <c r="D139" s="366">
        <v>65117</v>
      </c>
      <c r="E139" s="376">
        <v>18.5</v>
      </c>
      <c r="F139" s="366">
        <v>10673</v>
      </c>
      <c r="G139" s="378">
        <v>3</v>
      </c>
      <c r="H139" s="366">
        <v>135205</v>
      </c>
      <c r="I139" s="379">
        <v>38.5</v>
      </c>
      <c r="J139" s="366">
        <v>4102</v>
      </c>
      <c r="K139" s="378">
        <v>1.2</v>
      </c>
      <c r="L139" s="366">
        <v>57080</v>
      </c>
      <c r="M139" s="379">
        <v>16.3</v>
      </c>
      <c r="N139" s="365">
        <v>1291</v>
      </c>
      <c r="O139" s="379">
        <v>0.4</v>
      </c>
      <c r="P139" s="366">
        <v>54155</v>
      </c>
      <c r="Q139" s="379">
        <v>15.4</v>
      </c>
      <c r="R139" s="366">
        <v>23611</v>
      </c>
      <c r="S139" s="379">
        <v>6.7</v>
      </c>
      <c r="T139" s="406" t="str">
        <f t="shared" si="10"/>
        <v>〇</v>
      </c>
      <c r="U139" s="407">
        <f t="shared" si="11"/>
        <v>100.00000000000001</v>
      </c>
      <c r="W139" s="212"/>
      <c r="X139" s="49"/>
      <c r="Y139" s="49"/>
    </row>
    <row r="140" spans="1:25" s="7" customFormat="1" ht="18" customHeight="1">
      <c r="A140" s="451"/>
      <c r="B140" s="43" t="s">
        <v>269</v>
      </c>
      <c r="C140" s="372">
        <v>389022</v>
      </c>
      <c r="D140" s="369">
        <v>67669</v>
      </c>
      <c r="E140" s="377">
        <v>17.399999999999999</v>
      </c>
      <c r="F140" s="369">
        <v>9870</v>
      </c>
      <c r="G140" s="377">
        <v>2.5</v>
      </c>
      <c r="H140" s="369">
        <v>138882</v>
      </c>
      <c r="I140" s="377">
        <v>35.700000000000003</v>
      </c>
      <c r="J140" s="369">
        <v>3997</v>
      </c>
      <c r="K140" s="382">
        <v>1</v>
      </c>
      <c r="L140" s="369">
        <v>95078</v>
      </c>
      <c r="M140" s="377">
        <v>24.4</v>
      </c>
      <c r="N140" s="370">
        <v>828</v>
      </c>
      <c r="O140" s="377">
        <v>0.2</v>
      </c>
      <c r="P140" s="369">
        <v>50311</v>
      </c>
      <c r="Q140" s="377">
        <v>12.9</v>
      </c>
      <c r="R140" s="369">
        <v>22387</v>
      </c>
      <c r="S140" s="379">
        <v>5.8</v>
      </c>
      <c r="T140" s="406" t="str">
        <f t="shared" si="10"/>
        <v>〇</v>
      </c>
      <c r="U140" s="407">
        <f t="shared" si="11"/>
        <v>99.9</v>
      </c>
      <c r="V140" s="213"/>
      <c r="W140" s="212"/>
      <c r="X140" s="49"/>
      <c r="Y140" s="49"/>
    </row>
    <row r="141" spans="1:25" ht="18" customHeight="1">
      <c r="A141" s="449" t="s">
        <v>38</v>
      </c>
      <c r="B141" s="42">
        <v>28</v>
      </c>
      <c r="C141" s="365">
        <v>505632</v>
      </c>
      <c r="D141" s="366">
        <v>79114</v>
      </c>
      <c r="E141" s="376">
        <v>15.6</v>
      </c>
      <c r="F141" s="366">
        <v>12297</v>
      </c>
      <c r="G141" s="378">
        <v>2.4</v>
      </c>
      <c r="H141" s="366">
        <v>184882</v>
      </c>
      <c r="I141" s="380">
        <v>36.6</v>
      </c>
      <c r="J141" s="366">
        <v>5479</v>
      </c>
      <c r="K141" s="381">
        <v>1.1000000000000001</v>
      </c>
      <c r="L141" s="366">
        <v>71320</v>
      </c>
      <c r="M141" s="380">
        <v>14.1</v>
      </c>
      <c r="N141" s="365">
        <v>2509</v>
      </c>
      <c r="O141" s="380">
        <v>0.5</v>
      </c>
      <c r="P141" s="366">
        <v>61632</v>
      </c>
      <c r="Q141" s="380">
        <v>12.2</v>
      </c>
      <c r="R141" s="366">
        <v>88399</v>
      </c>
      <c r="S141" s="380">
        <v>17.5</v>
      </c>
      <c r="T141" s="406" t="str">
        <f t="shared" si="8"/>
        <v>〇</v>
      </c>
      <c r="U141" s="407">
        <f t="shared" si="9"/>
        <v>100</v>
      </c>
      <c r="W141" s="212"/>
      <c r="X141" s="49"/>
      <c r="Y141" s="49"/>
    </row>
    <row r="142" spans="1:25" ht="18" customHeight="1">
      <c r="A142" s="450"/>
      <c r="B142" s="43">
        <v>29</v>
      </c>
      <c r="C142" s="365">
        <v>493233</v>
      </c>
      <c r="D142" s="366">
        <v>80604</v>
      </c>
      <c r="E142" s="376">
        <v>16.3</v>
      </c>
      <c r="F142" s="366">
        <v>12595</v>
      </c>
      <c r="G142" s="378">
        <v>2.6</v>
      </c>
      <c r="H142" s="366">
        <v>183206</v>
      </c>
      <c r="I142" s="379">
        <v>37.1</v>
      </c>
      <c r="J142" s="366">
        <v>5466</v>
      </c>
      <c r="K142" s="378">
        <v>1.1000000000000001</v>
      </c>
      <c r="L142" s="366">
        <v>69243</v>
      </c>
      <c r="M142" s="379">
        <v>14</v>
      </c>
      <c r="N142" s="365">
        <v>2217</v>
      </c>
      <c r="O142" s="379">
        <v>0.4</v>
      </c>
      <c r="P142" s="366">
        <v>59104</v>
      </c>
      <c r="Q142" s="379">
        <v>12</v>
      </c>
      <c r="R142" s="366">
        <v>80798</v>
      </c>
      <c r="S142" s="379">
        <v>16.399999999999999</v>
      </c>
      <c r="T142" s="406" t="str">
        <f t="shared" si="8"/>
        <v>〇</v>
      </c>
      <c r="U142" s="407">
        <f t="shared" si="9"/>
        <v>99.9</v>
      </c>
      <c r="W142" s="212"/>
      <c r="X142" s="49"/>
      <c r="Y142" s="49"/>
    </row>
    <row r="143" spans="1:25" ht="18" customHeight="1">
      <c r="A143" s="450"/>
      <c r="B143" s="43">
        <v>30</v>
      </c>
      <c r="C143" s="371">
        <v>484038</v>
      </c>
      <c r="D143" s="366">
        <v>82323</v>
      </c>
      <c r="E143" s="376">
        <v>17</v>
      </c>
      <c r="F143" s="366">
        <v>13901</v>
      </c>
      <c r="G143" s="378">
        <v>2.9</v>
      </c>
      <c r="H143" s="366">
        <v>180812</v>
      </c>
      <c r="I143" s="379">
        <v>37.4</v>
      </c>
      <c r="J143" s="366">
        <v>5458</v>
      </c>
      <c r="K143" s="378">
        <v>1.1000000000000001</v>
      </c>
      <c r="L143" s="366">
        <v>71292</v>
      </c>
      <c r="M143" s="379">
        <v>14.7</v>
      </c>
      <c r="N143" s="365">
        <v>2075</v>
      </c>
      <c r="O143" s="379">
        <v>0.4</v>
      </c>
      <c r="P143" s="366">
        <v>59590</v>
      </c>
      <c r="Q143" s="379">
        <v>12.3</v>
      </c>
      <c r="R143" s="366">
        <v>68587</v>
      </c>
      <c r="S143" s="379">
        <v>14.2</v>
      </c>
      <c r="T143" s="406" t="str">
        <f t="shared" si="8"/>
        <v>〇</v>
      </c>
      <c r="U143" s="407">
        <f t="shared" si="9"/>
        <v>100</v>
      </c>
      <c r="W143" s="212"/>
      <c r="X143" s="49"/>
      <c r="Y143" s="49"/>
    </row>
    <row r="144" spans="1:25" ht="18" customHeight="1">
      <c r="A144" s="450"/>
      <c r="B144" s="43" t="s">
        <v>268</v>
      </c>
      <c r="C144" s="366">
        <v>487189</v>
      </c>
      <c r="D144" s="366">
        <v>82303</v>
      </c>
      <c r="E144" s="376">
        <v>16.899999999999999</v>
      </c>
      <c r="F144" s="366">
        <v>13576</v>
      </c>
      <c r="G144" s="378">
        <v>2.8</v>
      </c>
      <c r="H144" s="366">
        <v>182258</v>
      </c>
      <c r="I144" s="379">
        <v>37.4</v>
      </c>
      <c r="J144" s="366">
        <v>5462</v>
      </c>
      <c r="K144" s="378">
        <v>1.1000000000000001</v>
      </c>
      <c r="L144" s="366">
        <v>75304</v>
      </c>
      <c r="M144" s="379">
        <v>15.5</v>
      </c>
      <c r="N144" s="365">
        <v>2130</v>
      </c>
      <c r="O144" s="379">
        <v>0.4</v>
      </c>
      <c r="P144" s="366">
        <v>60154</v>
      </c>
      <c r="Q144" s="379">
        <v>12.3</v>
      </c>
      <c r="R144" s="366">
        <v>66002</v>
      </c>
      <c r="S144" s="379">
        <v>13.5</v>
      </c>
      <c r="T144" s="406" t="str">
        <f t="shared" si="8"/>
        <v>〇</v>
      </c>
      <c r="U144" s="407">
        <f t="shared" si="9"/>
        <v>99.899999999999991</v>
      </c>
      <c r="W144" s="212"/>
      <c r="X144" s="49"/>
      <c r="Y144" s="49"/>
    </row>
    <row r="145" spans="1:25" s="7" customFormat="1" ht="18" customHeight="1">
      <c r="A145" s="451"/>
      <c r="B145" s="43" t="s">
        <v>269</v>
      </c>
      <c r="C145" s="372">
        <v>549680</v>
      </c>
      <c r="D145" s="369">
        <v>84462</v>
      </c>
      <c r="E145" s="377">
        <v>15.4</v>
      </c>
      <c r="F145" s="369">
        <v>12264</v>
      </c>
      <c r="G145" s="377">
        <v>2.2000000000000002</v>
      </c>
      <c r="H145" s="369">
        <v>186347</v>
      </c>
      <c r="I145" s="377">
        <v>33.9</v>
      </c>
      <c r="J145" s="369">
        <v>4993</v>
      </c>
      <c r="K145" s="382">
        <v>0.9</v>
      </c>
      <c r="L145" s="369">
        <v>114440</v>
      </c>
      <c r="M145" s="377">
        <v>20.8</v>
      </c>
      <c r="N145" s="370">
        <v>1792</v>
      </c>
      <c r="O145" s="377">
        <v>0.3</v>
      </c>
      <c r="P145" s="369">
        <v>62955</v>
      </c>
      <c r="Q145" s="377">
        <v>11.5</v>
      </c>
      <c r="R145" s="369">
        <v>82427</v>
      </c>
      <c r="S145" s="379">
        <v>15</v>
      </c>
      <c r="T145" s="406" t="str">
        <f t="shared" si="8"/>
        <v>〇</v>
      </c>
      <c r="U145" s="407">
        <f t="shared" si="9"/>
        <v>100</v>
      </c>
      <c r="V145" s="213"/>
      <c r="W145" s="212"/>
      <c r="X145" s="49"/>
      <c r="Y145" s="49"/>
    </row>
    <row r="146" spans="1:25" ht="18" customHeight="1">
      <c r="A146" s="452" t="s">
        <v>77</v>
      </c>
      <c r="B146" s="42">
        <v>28</v>
      </c>
      <c r="C146" s="365">
        <v>685820</v>
      </c>
      <c r="D146" s="366">
        <v>243243</v>
      </c>
      <c r="E146" s="376">
        <v>35.5</v>
      </c>
      <c r="F146" s="366">
        <v>29175</v>
      </c>
      <c r="G146" s="378">
        <v>4.3</v>
      </c>
      <c r="H146" s="366">
        <v>169140</v>
      </c>
      <c r="I146" s="380">
        <v>24.7</v>
      </c>
      <c r="J146" s="366">
        <v>10534</v>
      </c>
      <c r="K146" s="381">
        <v>1.5</v>
      </c>
      <c r="L146" s="366">
        <v>69908</v>
      </c>
      <c r="M146" s="380">
        <v>10.199999999999999</v>
      </c>
      <c r="N146" s="365">
        <v>1916</v>
      </c>
      <c r="O146" s="380">
        <v>0.3</v>
      </c>
      <c r="P146" s="366">
        <v>76808</v>
      </c>
      <c r="Q146" s="380">
        <v>11.2</v>
      </c>
      <c r="R146" s="366">
        <v>85096</v>
      </c>
      <c r="S146" s="380">
        <v>12.4</v>
      </c>
      <c r="T146" s="406" t="str">
        <f t="shared" si="8"/>
        <v>〇</v>
      </c>
      <c r="U146" s="407">
        <f t="shared" si="9"/>
        <v>100.10000000000001</v>
      </c>
      <c r="W146" s="212"/>
      <c r="X146" s="49"/>
      <c r="Y146" s="49"/>
    </row>
    <row r="147" spans="1:25" ht="18" customHeight="1">
      <c r="A147" s="450"/>
      <c r="B147" s="43">
        <v>29</v>
      </c>
      <c r="C147" s="365">
        <v>676305</v>
      </c>
      <c r="D147" s="366">
        <v>251619</v>
      </c>
      <c r="E147" s="376">
        <v>37.200000000000003</v>
      </c>
      <c r="F147" s="366">
        <v>30104</v>
      </c>
      <c r="G147" s="378">
        <v>4.5</v>
      </c>
      <c r="H147" s="366">
        <v>160084</v>
      </c>
      <c r="I147" s="379">
        <v>23.7</v>
      </c>
      <c r="J147" s="366">
        <v>10526</v>
      </c>
      <c r="K147" s="378">
        <v>1.6</v>
      </c>
      <c r="L147" s="366">
        <v>64781</v>
      </c>
      <c r="M147" s="379">
        <v>9.6</v>
      </c>
      <c r="N147" s="365">
        <v>2088</v>
      </c>
      <c r="O147" s="379">
        <v>0.3</v>
      </c>
      <c r="P147" s="366">
        <v>73249</v>
      </c>
      <c r="Q147" s="379">
        <v>10.8</v>
      </c>
      <c r="R147" s="366">
        <v>83854</v>
      </c>
      <c r="S147" s="379">
        <v>12.4</v>
      </c>
      <c r="T147" s="406" t="str">
        <f t="shared" si="8"/>
        <v>〇</v>
      </c>
      <c r="U147" s="407">
        <f t="shared" si="9"/>
        <v>100.1</v>
      </c>
      <c r="W147" s="212"/>
      <c r="X147" s="49"/>
      <c r="Y147" s="49"/>
    </row>
    <row r="148" spans="1:25" ht="18" customHeight="1">
      <c r="A148" s="450"/>
      <c r="B148" s="43">
        <v>30</v>
      </c>
      <c r="C148" s="365">
        <v>688542</v>
      </c>
      <c r="D148" s="366">
        <v>244278</v>
      </c>
      <c r="E148" s="376">
        <v>35.5</v>
      </c>
      <c r="F148" s="366">
        <v>33641</v>
      </c>
      <c r="G148" s="378">
        <v>4.9000000000000004</v>
      </c>
      <c r="H148" s="366">
        <v>163009</v>
      </c>
      <c r="I148" s="379">
        <v>23.7</v>
      </c>
      <c r="J148" s="366">
        <v>10325</v>
      </c>
      <c r="K148" s="378">
        <v>1.5</v>
      </c>
      <c r="L148" s="366">
        <v>72792</v>
      </c>
      <c r="M148" s="379">
        <v>10.6</v>
      </c>
      <c r="N148" s="365">
        <v>1849</v>
      </c>
      <c r="O148" s="379">
        <v>0.3</v>
      </c>
      <c r="P148" s="366">
        <v>86403</v>
      </c>
      <c r="Q148" s="379">
        <v>12.5</v>
      </c>
      <c r="R148" s="366">
        <v>76245</v>
      </c>
      <c r="S148" s="379">
        <v>11.1</v>
      </c>
      <c r="T148" s="406" t="str">
        <f t="shared" si="8"/>
        <v>〇</v>
      </c>
      <c r="U148" s="407">
        <f t="shared" si="9"/>
        <v>100.09999999999998</v>
      </c>
      <c r="W148" s="212"/>
      <c r="X148" s="49"/>
      <c r="Y148" s="49"/>
    </row>
    <row r="149" spans="1:25" ht="18" customHeight="1">
      <c r="A149" s="450"/>
      <c r="B149" s="43" t="s">
        <v>268</v>
      </c>
      <c r="C149" s="365">
        <v>706740</v>
      </c>
      <c r="D149" s="366">
        <v>242922</v>
      </c>
      <c r="E149" s="376">
        <v>34.4</v>
      </c>
      <c r="F149" s="366">
        <v>32888</v>
      </c>
      <c r="G149" s="378">
        <v>4.7</v>
      </c>
      <c r="H149" s="366">
        <v>160880</v>
      </c>
      <c r="I149" s="379">
        <v>22.8</v>
      </c>
      <c r="J149" s="366">
        <v>10364</v>
      </c>
      <c r="K149" s="378">
        <v>1.5</v>
      </c>
      <c r="L149" s="366">
        <v>85499</v>
      </c>
      <c r="M149" s="379">
        <v>12.1</v>
      </c>
      <c r="N149" s="365">
        <v>1559</v>
      </c>
      <c r="O149" s="379">
        <v>0.2</v>
      </c>
      <c r="P149" s="366">
        <v>90707</v>
      </c>
      <c r="Q149" s="379">
        <v>12.8</v>
      </c>
      <c r="R149" s="366">
        <v>81921</v>
      </c>
      <c r="S149" s="379">
        <v>11.6</v>
      </c>
      <c r="T149" s="406" t="str">
        <f t="shared" si="8"/>
        <v>〇</v>
      </c>
      <c r="U149" s="407">
        <f t="shared" ref="U149:U180" si="12">E149+G149+I149+K149+M149+O149+Q149+S149</f>
        <v>100.1</v>
      </c>
      <c r="W149" s="212"/>
      <c r="X149" s="49"/>
      <c r="Y149" s="49"/>
    </row>
    <row r="150" spans="1:25" s="7" customFormat="1" ht="18" customHeight="1">
      <c r="A150" s="451"/>
      <c r="B150" s="43" t="s">
        <v>269</v>
      </c>
      <c r="C150" s="365">
        <v>801618</v>
      </c>
      <c r="D150" s="366">
        <v>244116</v>
      </c>
      <c r="E150" s="377">
        <v>30.5</v>
      </c>
      <c r="F150" s="366">
        <v>30098</v>
      </c>
      <c r="G150" s="377">
        <v>3.8</v>
      </c>
      <c r="H150" s="366">
        <v>162540</v>
      </c>
      <c r="I150" s="377">
        <v>20.3</v>
      </c>
      <c r="J150" s="366">
        <v>9463</v>
      </c>
      <c r="K150" s="382">
        <v>1.2</v>
      </c>
      <c r="L150" s="366">
        <v>169986</v>
      </c>
      <c r="M150" s="377">
        <v>21.2</v>
      </c>
      <c r="N150" s="365">
        <v>2476</v>
      </c>
      <c r="O150" s="377">
        <v>0.3</v>
      </c>
      <c r="P150" s="366">
        <v>112615</v>
      </c>
      <c r="Q150" s="377">
        <v>14</v>
      </c>
      <c r="R150" s="366">
        <v>70324</v>
      </c>
      <c r="S150" s="379">
        <v>8.8000000000000007</v>
      </c>
      <c r="T150" s="406" t="str">
        <f t="shared" ref="T150:T200" si="13">IF(D150+F150+H150+J150+L150+N150+P150+R150=C150,"〇","✖")</f>
        <v>〇</v>
      </c>
      <c r="U150" s="407">
        <f t="shared" si="12"/>
        <v>100.1</v>
      </c>
      <c r="V150" s="213"/>
      <c r="W150" s="212"/>
      <c r="X150" s="49"/>
      <c r="Y150" s="49"/>
    </row>
    <row r="151" spans="1:25" ht="18" customHeight="1">
      <c r="A151" s="449" t="s">
        <v>40</v>
      </c>
      <c r="B151" s="42">
        <v>28</v>
      </c>
      <c r="C151" s="367">
        <v>923348</v>
      </c>
      <c r="D151" s="367">
        <v>381288</v>
      </c>
      <c r="E151" s="376">
        <v>41.3</v>
      </c>
      <c r="F151" s="367">
        <v>43548</v>
      </c>
      <c r="G151" s="378">
        <v>4.7</v>
      </c>
      <c r="H151" s="367">
        <v>187174</v>
      </c>
      <c r="I151" s="380">
        <v>20.3</v>
      </c>
      <c r="J151" s="367">
        <v>14260</v>
      </c>
      <c r="K151" s="381">
        <v>1.5</v>
      </c>
      <c r="L151" s="367">
        <v>103642</v>
      </c>
      <c r="M151" s="380">
        <v>11.2</v>
      </c>
      <c r="N151" s="368">
        <v>2800</v>
      </c>
      <c r="O151" s="380">
        <v>0.3</v>
      </c>
      <c r="P151" s="367">
        <v>103922</v>
      </c>
      <c r="Q151" s="380">
        <v>11.3</v>
      </c>
      <c r="R151" s="367">
        <v>86714</v>
      </c>
      <c r="S151" s="380">
        <v>9.4</v>
      </c>
      <c r="T151" s="406" t="str">
        <f t="shared" si="13"/>
        <v>〇</v>
      </c>
      <c r="U151" s="407">
        <f t="shared" si="12"/>
        <v>100</v>
      </c>
      <c r="W151" s="212"/>
      <c r="X151" s="49"/>
      <c r="Y151" s="49"/>
    </row>
    <row r="152" spans="1:25" ht="18" customHeight="1">
      <c r="A152" s="450"/>
      <c r="B152" s="43">
        <v>29</v>
      </c>
      <c r="C152" s="366">
        <v>899318</v>
      </c>
      <c r="D152" s="366">
        <v>386250</v>
      </c>
      <c r="E152" s="376">
        <v>42.9</v>
      </c>
      <c r="F152" s="366">
        <v>45016</v>
      </c>
      <c r="G152" s="378">
        <v>5</v>
      </c>
      <c r="H152" s="366">
        <v>171565</v>
      </c>
      <c r="I152" s="379">
        <v>19.100000000000001</v>
      </c>
      <c r="J152" s="366">
        <v>13873</v>
      </c>
      <c r="K152" s="378">
        <v>1.5</v>
      </c>
      <c r="L152" s="366">
        <v>94343</v>
      </c>
      <c r="M152" s="379">
        <v>10.5</v>
      </c>
      <c r="N152" s="365">
        <v>3100</v>
      </c>
      <c r="O152" s="379">
        <v>0.3</v>
      </c>
      <c r="P152" s="366">
        <v>101187</v>
      </c>
      <c r="Q152" s="379">
        <v>11.3</v>
      </c>
      <c r="R152" s="366">
        <v>83984</v>
      </c>
      <c r="S152" s="379">
        <v>9.3000000000000007</v>
      </c>
      <c r="T152" s="406" t="str">
        <f t="shared" si="13"/>
        <v>〇</v>
      </c>
      <c r="U152" s="407">
        <f t="shared" si="12"/>
        <v>99.899999999999991</v>
      </c>
      <c r="W152" s="212"/>
      <c r="X152" s="49"/>
      <c r="Y152" s="49"/>
    </row>
    <row r="153" spans="1:25" ht="18" customHeight="1">
      <c r="A153" s="450"/>
      <c r="B153" s="43">
        <v>30</v>
      </c>
      <c r="C153" s="366">
        <v>922739</v>
      </c>
      <c r="D153" s="366">
        <v>372894</v>
      </c>
      <c r="E153" s="376">
        <v>40.4</v>
      </c>
      <c r="F153" s="366">
        <v>50392</v>
      </c>
      <c r="G153" s="378">
        <v>5.5</v>
      </c>
      <c r="H153" s="366">
        <v>177903</v>
      </c>
      <c r="I153" s="379">
        <v>19.3</v>
      </c>
      <c r="J153" s="366">
        <v>13452</v>
      </c>
      <c r="K153" s="378">
        <v>1.5</v>
      </c>
      <c r="L153" s="366">
        <v>95145</v>
      </c>
      <c r="M153" s="379">
        <v>10.3</v>
      </c>
      <c r="N153" s="365">
        <v>3372</v>
      </c>
      <c r="O153" s="379">
        <v>0.4</v>
      </c>
      <c r="P153" s="366">
        <v>121929</v>
      </c>
      <c r="Q153" s="379">
        <v>13.2</v>
      </c>
      <c r="R153" s="366">
        <v>87652</v>
      </c>
      <c r="S153" s="379">
        <v>9.5</v>
      </c>
      <c r="T153" s="406" t="str">
        <f t="shared" si="13"/>
        <v>〇</v>
      </c>
      <c r="U153" s="407">
        <f t="shared" si="12"/>
        <v>100.10000000000001</v>
      </c>
      <c r="W153" s="212"/>
      <c r="X153" s="49"/>
      <c r="Y153" s="49"/>
    </row>
    <row r="154" spans="1:25" ht="18" customHeight="1">
      <c r="A154" s="450"/>
      <c r="B154" s="43" t="s">
        <v>268</v>
      </c>
      <c r="C154" s="365">
        <v>964386</v>
      </c>
      <c r="D154" s="366">
        <v>365430</v>
      </c>
      <c r="E154" s="376">
        <v>37.9</v>
      </c>
      <c r="F154" s="366">
        <v>49320</v>
      </c>
      <c r="G154" s="378">
        <v>5.0999999999999996</v>
      </c>
      <c r="H154" s="366">
        <v>169088</v>
      </c>
      <c r="I154" s="379">
        <v>17.5</v>
      </c>
      <c r="J154" s="366">
        <v>13513</v>
      </c>
      <c r="K154" s="378">
        <v>1.4</v>
      </c>
      <c r="L154" s="366">
        <v>117920</v>
      </c>
      <c r="M154" s="379">
        <v>12.2</v>
      </c>
      <c r="N154" s="365">
        <v>10379</v>
      </c>
      <c r="O154" s="379">
        <v>1.1000000000000001</v>
      </c>
      <c r="P154" s="366">
        <v>131271</v>
      </c>
      <c r="Q154" s="379">
        <v>13.6</v>
      </c>
      <c r="R154" s="366">
        <v>107465</v>
      </c>
      <c r="S154" s="379">
        <v>11.1</v>
      </c>
      <c r="T154" s="406" t="str">
        <f t="shared" si="13"/>
        <v>〇</v>
      </c>
      <c r="U154" s="407">
        <f t="shared" si="12"/>
        <v>99.899999999999977</v>
      </c>
      <c r="W154" s="212"/>
      <c r="X154" s="49"/>
      <c r="Y154" s="49"/>
    </row>
    <row r="155" spans="1:25" s="7" customFormat="1" ht="18" customHeight="1">
      <c r="A155" s="451"/>
      <c r="B155" s="43" t="s">
        <v>269</v>
      </c>
      <c r="C155" s="370">
        <v>1138899</v>
      </c>
      <c r="D155" s="369">
        <v>371874</v>
      </c>
      <c r="E155" s="377">
        <v>32.700000000000003</v>
      </c>
      <c r="F155" s="369">
        <v>43796</v>
      </c>
      <c r="G155" s="377">
        <v>3.8</v>
      </c>
      <c r="H155" s="369">
        <v>177414</v>
      </c>
      <c r="I155" s="377">
        <v>15.6</v>
      </c>
      <c r="J155" s="369">
        <v>12813</v>
      </c>
      <c r="K155" s="382">
        <v>1.1000000000000001</v>
      </c>
      <c r="L155" s="369">
        <v>228814</v>
      </c>
      <c r="M155" s="377">
        <v>20.100000000000001</v>
      </c>
      <c r="N155" s="370">
        <v>13010</v>
      </c>
      <c r="O155" s="377">
        <v>1.1000000000000001</v>
      </c>
      <c r="P155" s="369">
        <v>147531</v>
      </c>
      <c r="Q155" s="377">
        <v>13</v>
      </c>
      <c r="R155" s="369">
        <v>143647</v>
      </c>
      <c r="S155" s="379">
        <v>12.6</v>
      </c>
      <c r="T155" s="406" t="str">
        <f t="shared" si="13"/>
        <v>〇</v>
      </c>
      <c r="U155" s="407">
        <f t="shared" si="12"/>
        <v>100</v>
      </c>
      <c r="V155" s="213"/>
      <c r="W155" s="212"/>
      <c r="X155" s="49"/>
      <c r="Y155" s="49"/>
    </row>
    <row r="156" spans="1:25" ht="18" customHeight="1">
      <c r="A156" s="449" t="s">
        <v>83</v>
      </c>
      <c r="B156" s="42">
        <v>28</v>
      </c>
      <c r="C156" s="365">
        <v>478647</v>
      </c>
      <c r="D156" s="366">
        <v>90573</v>
      </c>
      <c r="E156" s="376">
        <v>18.899999999999999</v>
      </c>
      <c r="F156" s="366">
        <v>12157</v>
      </c>
      <c r="G156" s="378">
        <v>2.5</v>
      </c>
      <c r="H156" s="366">
        <v>149704</v>
      </c>
      <c r="I156" s="380">
        <v>31.3</v>
      </c>
      <c r="J156" s="366">
        <v>6016</v>
      </c>
      <c r="K156" s="381">
        <v>1.3</v>
      </c>
      <c r="L156" s="366">
        <v>53365</v>
      </c>
      <c r="M156" s="380">
        <v>11.2</v>
      </c>
      <c r="N156" s="365">
        <v>4363</v>
      </c>
      <c r="O156" s="380">
        <v>0.9</v>
      </c>
      <c r="P156" s="366">
        <v>49044</v>
      </c>
      <c r="Q156" s="380">
        <v>10.199999999999999</v>
      </c>
      <c r="R156" s="366">
        <v>113425</v>
      </c>
      <c r="S156" s="380">
        <v>23.7</v>
      </c>
      <c r="T156" s="406" t="str">
        <f t="shared" si="13"/>
        <v>〇</v>
      </c>
      <c r="U156" s="407">
        <f t="shared" si="12"/>
        <v>100.00000000000001</v>
      </c>
      <c r="W156" s="212"/>
      <c r="X156" s="49"/>
      <c r="Y156" s="49"/>
    </row>
    <row r="157" spans="1:25" ht="18" customHeight="1">
      <c r="A157" s="450"/>
      <c r="B157" s="43">
        <v>29</v>
      </c>
      <c r="C157" s="365">
        <v>481820</v>
      </c>
      <c r="D157" s="366">
        <v>92577</v>
      </c>
      <c r="E157" s="376">
        <v>19.2</v>
      </c>
      <c r="F157" s="366">
        <v>12498</v>
      </c>
      <c r="G157" s="378">
        <v>2.6</v>
      </c>
      <c r="H157" s="366">
        <v>149189</v>
      </c>
      <c r="I157" s="379">
        <v>31</v>
      </c>
      <c r="J157" s="366">
        <v>5907</v>
      </c>
      <c r="K157" s="378">
        <v>1.2</v>
      </c>
      <c r="L157" s="366">
        <v>53596</v>
      </c>
      <c r="M157" s="379">
        <v>11.1</v>
      </c>
      <c r="N157" s="365">
        <v>1917</v>
      </c>
      <c r="O157" s="379">
        <v>0.4</v>
      </c>
      <c r="P157" s="366">
        <v>52065</v>
      </c>
      <c r="Q157" s="379">
        <v>10.8</v>
      </c>
      <c r="R157" s="366">
        <v>114071</v>
      </c>
      <c r="S157" s="379">
        <v>23.7</v>
      </c>
      <c r="T157" s="406" t="str">
        <f t="shared" si="13"/>
        <v>〇</v>
      </c>
      <c r="U157" s="407">
        <f t="shared" si="12"/>
        <v>100</v>
      </c>
      <c r="W157" s="212"/>
      <c r="X157" s="49"/>
      <c r="Y157" s="49"/>
    </row>
    <row r="158" spans="1:25" ht="18" customHeight="1">
      <c r="A158" s="450"/>
      <c r="B158" s="43">
        <v>30</v>
      </c>
      <c r="C158" s="365">
        <v>489648</v>
      </c>
      <c r="D158" s="366">
        <v>92565</v>
      </c>
      <c r="E158" s="376">
        <v>18.899999999999999</v>
      </c>
      <c r="F158" s="366">
        <v>13879</v>
      </c>
      <c r="G158" s="378">
        <v>2.8</v>
      </c>
      <c r="H158" s="366">
        <v>146452</v>
      </c>
      <c r="I158" s="379">
        <v>29.9</v>
      </c>
      <c r="J158" s="366">
        <v>5858</v>
      </c>
      <c r="K158" s="378">
        <v>1.2</v>
      </c>
      <c r="L158" s="366">
        <v>54089</v>
      </c>
      <c r="M158" s="379">
        <v>11.1</v>
      </c>
      <c r="N158" s="365">
        <v>2484</v>
      </c>
      <c r="O158" s="379">
        <v>0.5</v>
      </c>
      <c r="P158" s="366">
        <v>55362</v>
      </c>
      <c r="Q158" s="379">
        <v>11.3</v>
      </c>
      <c r="R158" s="366">
        <v>118959</v>
      </c>
      <c r="S158" s="379">
        <v>24.3</v>
      </c>
      <c r="T158" s="406" t="str">
        <f t="shared" si="13"/>
        <v>〇</v>
      </c>
      <c r="U158" s="407">
        <f t="shared" si="12"/>
        <v>100</v>
      </c>
      <c r="W158" s="212"/>
      <c r="X158" s="49"/>
      <c r="Y158" s="49"/>
    </row>
    <row r="159" spans="1:25" ht="18" customHeight="1">
      <c r="A159" s="450"/>
      <c r="B159" s="43" t="s">
        <v>268</v>
      </c>
      <c r="C159" s="366">
        <v>483702</v>
      </c>
      <c r="D159" s="366">
        <v>90347</v>
      </c>
      <c r="E159" s="376">
        <v>18.7</v>
      </c>
      <c r="F159" s="366">
        <v>13556</v>
      </c>
      <c r="G159" s="378">
        <v>2.8</v>
      </c>
      <c r="H159" s="366">
        <v>148977</v>
      </c>
      <c r="I159" s="379">
        <v>30.8</v>
      </c>
      <c r="J159" s="366">
        <v>5789</v>
      </c>
      <c r="K159" s="378">
        <v>1.2</v>
      </c>
      <c r="L159" s="366">
        <v>56889</v>
      </c>
      <c r="M159" s="379">
        <v>11.8</v>
      </c>
      <c r="N159" s="365">
        <v>2361</v>
      </c>
      <c r="O159" s="379">
        <v>0.5</v>
      </c>
      <c r="P159" s="366">
        <v>54399</v>
      </c>
      <c r="Q159" s="379">
        <v>11.2</v>
      </c>
      <c r="R159" s="366">
        <v>111384</v>
      </c>
      <c r="S159" s="379">
        <v>23</v>
      </c>
      <c r="T159" s="406" t="str">
        <f t="shared" si="13"/>
        <v>〇</v>
      </c>
      <c r="U159" s="407">
        <f t="shared" si="12"/>
        <v>100</v>
      </c>
      <c r="W159" s="212"/>
      <c r="X159" s="49"/>
      <c r="Y159" s="49"/>
    </row>
    <row r="160" spans="1:25" s="7" customFormat="1" ht="18" customHeight="1">
      <c r="A160" s="451"/>
      <c r="B160" s="43" t="s">
        <v>269</v>
      </c>
      <c r="C160" s="369">
        <v>556213</v>
      </c>
      <c r="D160" s="369">
        <v>94867</v>
      </c>
      <c r="E160" s="377">
        <v>17.100000000000001</v>
      </c>
      <c r="F160" s="369">
        <v>12523</v>
      </c>
      <c r="G160" s="377">
        <v>2.2000000000000002</v>
      </c>
      <c r="H160" s="369">
        <v>153839</v>
      </c>
      <c r="I160" s="377">
        <v>27.7</v>
      </c>
      <c r="J160" s="369">
        <v>5265</v>
      </c>
      <c r="K160" s="382">
        <v>0.9</v>
      </c>
      <c r="L160" s="369">
        <v>110567</v>
      </c>
      <c r="M160" s="377">
        <v>19.899999999999999</v>
      </c>
      <c r="N160" s="370">
        <v>2433</v>
      </c>
      <c r="O160" s="377">
        <v>0.4</v>
      </c>
      <c r="P160" s="369">
        <v>63904</v>
      </c>
      <c r="Q160" s="377">
        <v>11.5</v>
      </c>
      <c r="R160" s="369">
        <v>112815</v>
      </c>
      <c r="S160" s="379">
        <v>20.3</v>
      </c>
      <c r="T160" s="406" t="str">
        <f t="shared" si="13"/>
        <v>〇</v>
      </c>
      <c r="U160" s="407">
        <f t="shared" si="12"/>
        <v>100</v>
      </c>
      <c r="V160" s="213"/>
      <c r="W160" s="212"/>
      <c r="X160" s="49"/>
      <c r="Y160" s="49"/>
    </row>
    <row r="161" spans="1:25" ht="18" customHeight="1">
      <c r="A161" s="449" t="s">
        <v>144</v>
      </c>
      <c r="B161" s="42">
        <v>28</v>
      </c>
      <c r="C161" s="365">
        <v>453350</v>
      </c>
      <c r="D161" s="366">
        <v>78716</v>
      </c>
      <c r="E161" s="376">
        <v>17.399999999999999</v>
      </c>
      <c r="F161" s="366">
        <v>12117</v>
      </c>
      <c r="G161" s="378">
        <v>2.7</v>
      </c>
      <c r="H161" s="366">
        <v>174700</v>
      </c>
      <c r="I161" s="380">
        <v>38.5</v>
      </c>
      <c r="J161" s="366">
        <v>5353</v>
      </c>
      <c r="K161" s="381">
        <v>1.2</v>
      </c>
      <c r="L161" s="366">
        <v>69306</v>
      </c>
      <c r="M161" s="380">
        <v>15.3</v>
      </c>
      <c r="N161" s="365">
        <v>1259</v>
      </c>
      <c r="O161" s="380">
        <v>0.3</v>
      </c>
      <c r="P161" s="366">
        <v>69487</v>
      </c>
      <c r="Q161" s="380">
        <v>15.3</v>
      </c>
      <c r="R161" s="366">
        <v>42412</v>
      </c>
      <c r="S161" s="380">
        <v>9.4</v>
      </c>
      <c r="T161" s="406" t="str">
        <f t="shared" si="13"/>
        <v>〇</v>
      </c>
      <c r="U161" s="407">
        <f t="shared" si="12"/>
        <v>100.1</v>
      </c>
      <c r="W161" s="212"/>
      <c r="X161" s="49"/>
      <c r="Y161" s="49"/>
    </row>
    <row r="162" spans="1:25" ht="18" customHeight="1">
      <c r="A162" s="450"/>
      <c r="B162" s="43">
        <v>29</v>
      </c>
      <c r="C162" s="365">
        <v>472385</v>
      </c>
      <c r="D162" s="366">
        <v>79905</v>
      </c>
      <c r="E162" s="376">
        <v>16.899999999999999</v>
      </c>
      <c r="F162" s="366">
        <v>12423</v>
      </c>
      <c r="G162" s="378">
        <v>2.6</v>
      </c>
      <c r="H162" s="366">
        <v>171935</v>
      </c>
      <c r="I162" s="379">
        <v>36.4</v>
      </c>
      <c r="J162" s="366">
        <v>5373</v>
      </c>
      <c r="K162" s="378">
        <v>1.1000000000000001</v>
      </c>
      <c r="L162" s="366">
        <v>71404</v>
      </c>
      <c r="M162" s="379">
        <v>15.1</v>
      </c>
      <c r="N162" s="365">
        <v>1070</v>
      </c>
      <c r="O162" s="379">
        <v>0.2</v>
      </c>
      <c r="P162" s="366">
        <v>81439</v>
      </c>
      <c r="Q162" s="379">
        <v>17.2</v>
      </c>
      <c r="R162" s="366">
        <v>48836</v>
      </c>
      <c r="S162" s="379">
        <v>10.3</v>
      </c>
      <c r="T162" s="406" t="str">
        <f t="shared" si="13"/>
        <v>〇</v>
      </c>
      <c r="U162" s="407">
        <f t="shared" si="12"/>
        <v>99.8</v>
      </c>
      <c r="W162" s="212"/>
      <c r="X162" s="49"/>
      <c r="Y162" s="49"/>
    </row>
    <row r="163" spans="1:25" ht="18" customHeight="1">
      <c r="A163" s="450"/>
      <c r="B163" s="43">
        <v>30</v>
      </c>
      <c r="C163" s="365">
        <v>445335</v>
      </c>
      <c r="D163" s="366">
        <v>80439</v>
      </c>
      <c r="E163" s="376">
        <v>18.100000000000001</v>
      </c>
      <c r="F163" s="366">
        <v>13785</v>
      </c>
      <c r="G163" s="378">
        <v>3.1</v>
      </c>
      <c r="H163" s="366">
        <v>172794</v>
      </c>
      <c r="I163" s="379">
        <v>38.799999999999997</v>
      </c>
      <c r="J163" s="366">
        <v>5316</v>
      </c>
      <c r="K163" s="378">
        <v>1.2</v>
      </c>
      <c r="L163" s="366">
        <v>65651</v>
      </c>
      <c r="M163" s="379">
        <v>14.7</v>
      </c>
      <c r="N163" s="365">
        <v>1172</v>
      </c>
      <c r="O163" s="379">
        <v>0.3</v>
      </c>
      <c r="P163" s="366">
        <v>72722</v>
      </c>
      <c r="Q163" s="379">
        <v>16.3</v>
      </c>
      <c r="R163" s="366">
        <v>33456</v>
      </c>
      <c r="S163" s="379">
        <v>7.5</v>
      </c>
      <c r="T163" s="406" t="str">
        <f t="shared" si="13"/>
        <v>〇</v>
      </c>
      <c r="U163" s="407">
        <f t="shared" si="12"/>
        <v>100</v>
      </c>
      <c r="W163" s="212"/>
      <c r="X163" s="49"/>
      <c r="Y163" s="49"/>
    </row>
    <row r="164" spans="1:25" ht="18" customHeight="1">
      <c r="A164" s="450"/>
      <c r="B164" s="43" t="s">
        <v>268</v>
      </c>
      <c r="C164" s="366">
        <v>457295</v>
      </c>
      <c r="D164" s="366">
        <v>79528</v>
      </c>
      <c r="E164" s="376">
        <v>17.399999999999999</v>
      </c>
      <c r="F164" s="366">
        <v>13442</v>
      </c>
      <c r="G164" s="378">
        <v>2.9</v>
      </c>
      <c r="H164" s="366">
        <v>172630</v>
      </c>
      <c r="I164" s="379">
        <v>37.799999999999997</v>
      </c>
      <c r="J164" s="366">
        <v>5319</v>
      </c>
      <c r="K164" s="378">
        <v>1.2</v>
      </c>
      <c r="L164" s="366">
        <v>77006</v>
      </c>
      <c r="M164" s="379">
        <v>16.8</v>
      </c>
      <c r="N164" s="365">
        <v>1229</v>
      </c>
      <c r="O164" s="379">
        <v>0.3</v>
      </c>
      <c r="P164" s="366">
        <v>77407</v>
      </c>
      <c r="Q164" s="379">
        <v>16.899999999999999</v>
      </c>
      <c r="R164" s="366">
        <v>30734</v>
      </c>
      <c r="S164" s="379">
        <v>6.7</v>
      </c>
      <c r="T164" s="406" t="str">
        <f t="shared" si="13"/>
        <v>〇</v>
      </c>
      <c r="U164" s="407">
        <f t="shared" si="12"/>
        <v>99.999999999999986</v>
      </c>
      <c r="W164" s="212"/>
      <c r="X164" s="49"/>
      <c r="Y164" s="49"/>
    </row>
    <row r="165" spans="1:25" s="7" customFormat="1" ht="18" customHeight="1">
      <c r="A165" s="451"/>
      <c r="B165" s="43" t="s">
        <v>269</v>
      </c>
      <c r="C165" s="369">
        <v>507676</v>
      </c>
      <c r="D165" s="369">
        <v>82496</v>
      </c>
      <c r="E165" s="377">
        <v>16.2</v>
      </c>
      <c r="F165" s="369">
        <v>12615</v>
      </c>
      <c r="G165" s="377">
        <v>2.5</v>
      </c>
      <c r="H165" s="369">
        <v>176809</v>
      </c>
      <c r="I165" s="377">
        <v>34.799999999999997</v>
      </c>
      <c r="J165" s="369">
        <v>5194</v>
      </c>
      <c r="K165" s="382">
        <v>1</v>
      </c>
      <c r="L165" s="369">
        <v>129281</v>
      </c>
      <c r="M165" s="377">
        <v>25.5</v>
      </c>
      <c r="N165" s="370">
        <v>967</v>
      </c>
      <c r="O165" s="377">
        <v>0.2</v>
      </c>
      <c r="P165" s="369">
        <v>76097</v>
      </c>
      <c r="Q165" s="377">
        <v>15</v>
      </c>
      <c r="R165" s="369">
        <v>24217</v>
      </c>
      <c r="S165" s="379">
        <v>4.8</v>
      </c>
      <c r="T165" s="406" t="str">
        <f t="shared" si="13"/>
        <v>〇</v>
      </c>
      <c r="U165" s="407">
        <f t="shared" si="12"/>
        <v>100</v>
      </c>
      <c r="V165" s="213"/>
      <c r="W165" s="212"/>
      <c r="X165" s="49"/>
      <c r="Y165" s="49"/>
    </row>
    <row r="166" spans="1:25" ht="18" customHeight="1">
      <c r="A166" s="449" t="s">
        <v>41</v>
      </c>
      <c r="B166" s="42">
        <v>28</v>
      </c>
      <c r="C166" s="365">
        <v>1693270</v>
      </c>
      <c r="D166" s="366">
        <v>641666</v>
      </c>
      <c r="E166" s="376">
        <v>37.9</v>
      </c>
      <c r="F166" s="366">
        <v>74013</v>
      </c>
      <c r="G166" s="378">
        <v>4.4000000000000004</v>
      </c>
      <c r="H166" s="366">
        <v>281515</v>
      </c>
      <c r="I166" s="380">
        <v>16.600000000000001</v>
      </c>
      <c r="J166" s="366">
        <v>23751</v>
      </c>
      <c r="K166" s="381">
        <v>1.4</v>
      </c>
      <c r="L166" s="366">
        <v>202827</v>
      </c>
      <c r="M166" s="380">
        <v>12</v>
      </c>
      <c r="N166" s="365">
        <v>12653</v>
      </c>
      <c r="O166" s="380">
        <v>0.7</v>
      </c>
      <c r="P166" s="366">
        <v>238701</v>
      </c>
      <c r="Q166" s="380">
        <v>14.1</v>
      </c>
      <c r="R166" s="366">
        <v>218144</v>
      </c>
      <c r="S166" s="380">
        <v>12.9</v>
      </c>
      <c r="T166" s="406" t="str">
        <f t="shared" si="13"/>
        <v>〇</v>
      </c>
      <c r="U166" s="407">
        <f t="shared" si="12"/>
        <v>100</v>
      </c>
      <c r="W166" s="212"/>
      <c r="X166" s="49"/>
      <c r="Y166" s="49"/>
    </row>
    <row r="167" spans="1:25" ht="18" customHeight="1">
      <c r="A167" s="450"/>
      <c r="B167" s="43">
        <v>29</v>
      </c>
      <c r="C167" s="365">
        <v>1659600</v>
      </c>
      <c r="D167" s="366">
        <v>660082</v>
      </c>
      <c r="E167" s="376">
        <v>39.799999999999997</v>
      </c>
      <c r="F167" s="366">
        <v>76822</v>
      </c>
      <c r="G167" s="378">
        <v>4.5999999999999996</v>
      </c>
      <c r="H167" s="366">
        <v>257329</v>
      </c>
      <c r="I167" s="379">
        <v>15.5</v>
      </c>
      <c r="J167" s="366">
        <v>23651</v>
      </c>
      <c r="K167" s="378">
        <v>1.4</v>
      </c>
      <c r="L167" s="366">
        <v>185978</v>
      </c>
      <c r="M167" s="379">
        <v>11.2</v>
      </c>
      <c r="N167" s="365">
        <v>5357</v>
      </c>
      <c r="O167" s="379">
        <v>0.3</v>
      </c>
      <c r="P167" s="366">
        <v>253694</v>
      </c>
      <c r="Q167" s="379">
        <v>15.3</v>
      </c>
      <c r="R167" s="366">
        <v>196687</v>
      </c>
      <c r="S167" s="379">
        <v>11.9</v>
      </c>
      <c r="T167" s="406" t="str">
        <f t="shared" si="13"/>
        <v>〇</v>
      </c>
      <c r="U167" s="407">
        <f t="shared" si="12"/>
        <v>100</v>
      </c>
      <c r="W167" s="212"/>
      <c r="X167" s="49"/>
      <c r="Y167" s="49"/>
    </row>
    <row r="168" spans="1:25" ht="18" customHeight="1">
      <c r="A168" s="450"/>
      <c r="B168" s="43">
        <v>30</v>
      </c>
      <c r="C168" s="365">
        <v>1625613</v>
      </c>
      <c r="D168" s="366">
        <v>631160</v>
      </c>
      <c r="E168" s="376">
        <v>38.799999999999997</v>
      </c>
      <c r="F168" s="366">
        <v>86328</v>
      </c>
      <c r="G168" s="378">
        <v>5.3</v>
      </c>
      <c r="H168" s="366">
        <v>247645</v>
      </c>
      <c r="I168" s="379">
        <v>15.2</v>
      </c>
      <c r="J168" s="366">
        <v>23400</v>
      </c>
      <c r="K168" s="378">
        <v>1.4</v>
      </c>
      <c r="L168" s="366">
        <v>183423</v>
      </c>
      <c r="M168" s="379">
        <v>11.3</v>
      </c>
      <c r="N168" s="365">
        <v>5721</v>
      </c>
      <c r="O168" s="379">
        <v>0.4</v>
      </c>
      <c r="P168" s="366">
        <v>245449</v>
      </c>
      <c r="Q168" s="379">
        <v>15.1</v>
      </c>
      <c r="R168" s="366">
        <v>202487</v>
      </c>
      <c r="S168" s="379">
        <v>12.5</v>
      </c>
      <c r="T168" s="406" t="str">
        <f t="shared" si="13"/>
        <v>〇</v>
      </c>
      <c r="U168" s="407">
        <f t="shared" si="12"/>
        <v>100</v>
      </c>
      <c r="W168" s="212"/>
      <c r="X168" s="49"/>
      <c r="Y168" s="49"/>
    </row>
    <row r="169" spans="1:25" ht="18" customHeight="1">
      <c r="A169" s="450"/>
      <c r="B169" s="43" t="s">
        <v>268</v>
      </c>
      <c r="C169" s="366">
        <v>1656889</v>
      </c>
      <c r="D169" s="366">
        <v>630920</v>
      </c>
      <c r="E169" s="376">
        <v>38.1</v>
      </c>
      <c r="F169" s="366">
        <v>84634</v>
      </c>
      <c r="G169" s="378">
        <v>5.0999999999999996</v>
      </c>
      <c r="H169" s="366">
        <v>246288</v>
      </c>
      <c r="I169" s="379">
        <v>14.9</v>
      </c>
      <c r="J169" s="366">
        <v>23964</v>
      </c>
      <c r="K169" s="378">
        <v>1.4</v>
      </c>
      <c r="L169" s="366">
        <v>201220</v>
      </c>
      <c r="M169" s="379">
        <v>12.1</v>
      </c>
      <c r="N169" s="365">
        <v>5634</v>
      </c>
      <c r="O169" s="379">
        <v>0.3</v>
      </c>
      <c r="P169" s="366">
        <v>256905</v>
      </c>
      <c r="Q169" s="379">
        <v>15.5</v>
      </c>
      <c r="R169" s="366">
        <v>207324</v>
      </c>
      <c r="S169" s="379">
        <v>12.5</v>
      </c>
      <c r="T169" s="406" t="str">
        <f t="shared" si="13"/>
        <v>〇</v>
      </c>
      <c r="U169" s="407">
        <f t="shared" si="12"/>
        <v>99.899999999999991</v>
      </c>
      <c r="W169" s="212"/>
      <c r="X169" s="49"/>
      <c r="Y169" s="49"/>
    </row>
    <row r="170" spans="1:25" s="7" customFormat="1" ht="18" customHeight="1">
      <c r="A170" s="451"/>
      <c r="B170" s="43" t="s">
        <v>269</v>
      </c>
      <c r="C170" s="369">
        <v>2136593</v>
      </c>
      <c r="D170" s="369">
        <v>649092</v>
      </c>
      <c r="E170" s="377">
        <v>30.4</v>
      </c>
      <c r="F170" s="369">
        <v>76237</v>
      </c>
      <c r="G170" s="377">
        <v>3.6</v>
      </c>
      <c r="H170" s="369">
        <v>262944</v>
      </c>
      <c r="I170" s="377">
        <v>12.3</v>
      </c>
      <c r="J170" s="369">
        <v>22987</v>
      </c>
      <c r="K170" s="382">
        <v>1.1000000000000001</v>
      </c>
      <c r="L170" s="369">
        <v>548538</v>
      </c>
      <c r="M170" s="377">
        <v>25.7</v>
      </c>
      <c r="N170" s="370">
        <v>5425</v>
      </c>
      <c r="O170" s="377">
        <v>0.3</v>
      </c>
      <c r="P170" s="369">
        <v>281678</v>
      </c>
      <c r="Q170" s="377">
        <v>13.2</v>
      </c>
      <c r="R170" s="369">
        <v>289692</v>
      </c>
      <c r="S170" s="379">
        <v>13.6</v>
      </c>
      <c r="T170" s="406" t="str">
        <f t="shared" si="13"/>
        <v>〇</v>
      </c>
      <c r="U170" s="407">
        <f t="shared" si="12"/>
        <v>100.19999999999999</v>
      </c>
      <c r="V170" s="213"/>
      <c r="W170" s="212"/>
      <c r="X170" s="49"/>
      <c r="Y170" s="49"/>
    </row>
    <row r="171" spans="1:25" ht="18" customHeight="1">
      <c r="A171" s="449" t="s">
        <v>143</v>
      </c>
      <c r="B171" s="42">
        <v>28</v>
      </c>
      <c r="C171" s="365">
        <v>435430</v>
      </c>
      <c r="D171" s="366">
        <v>98579</v>
      </c>
      <c r="E171" s="376">
        <v>22.6</v>
      </c>
      <c r="F171" s="366">
        <v>13006</v>
      </c>
      <c r="G171" s="378">
        <v>3</v>
      </c>
      <c r="H171" s="366">
        <v>147251</v>
      </c>
      <c r="I171" s="380">
        <v>33.799999999999997</v>
      </c>
      <c r="J171" s="366">
        <v>6376</v>
      </c>
      <c r="K171" s="381">
        <v>1.5</v>
      </c>
      <c r="L171" s="366">
        <v>56932</v>
      </c>
      <c r="M171" s="380">
        <v>13.1</v>
      </c>
      <c r="N171" s="365">
        <v>1294</v>
      </c>
      <c r="O171" s="380">
        <v>0.3</v>
      </c>
      <c r="P171" s="366">
        <v>54096</v>
      </c>
      <c r="Q171" s="380">
        <v>12.4</v>
      </c>
      <c r="R171" s="366">
        <v>57896</v>
      </c>
      <c r="S171" s="380">
        <v>13.3</v>
      </c>
      <c r="T171" s="406" t="str">
        <f t="shared" si="13"/>
        <v>〇</v>
      </c>
      <c r="U171" s="407">
        <f t="shared" si="12"/>
        <v>100</v>
      </c>
      <c r="W171" s="212"/>
      <c r="X171" s="49"/>
      <c r="Y171" s="49"/>
    </row>
    <row r="172" spans="1:25" ht="18" customHeight="1">
      <c r="A172" s="450"/>
      <c r="B172" s="43">
        <v>29</v>
      </c>
      <c r="C172" s="365">
        <v>443260</v>
      </c>
      <c r="D172" s="366">
        <v>100802</v>
      </c>
      <c r="E172" s="376">
        <v>22.7</v>
      </c>
      <c r="F172" s="366">
        <v>13417</v>
      </c>
      <c r="G172" s="378">
        <v>3</v>
      </c>
      <c r="H172" s="366">
        <v>146545</v>
      </c>
      <c r="I172" s="379">
        <v>33.1</v>
      </c>
      <c r="J172" s="366">
        <v>6365</v>
      </c>
      <c r="K172" s="378">
        <v>1.4</v>
      </c>
      <c r="L172" s="366">
        <v>61170</v>
      </c>
      <c r="M172" s="379">
        <v>13.8</v>
      </c>
      <c r="N172" s="365">
        <v>964</v>
      </c>
      <c r="O172" s="379">
        <v>0.2</v>
      </c>
      <c r="P172" s="366">
        <v>55115</v>
      </c>
      <c r="Q172" s="379">
        <v>12.4</v>
      </c>
      <c r="R172" s="366">
        <v>58882</v>
      </c>
      <c r="S172" s="379">
        <v>13.3</v>
      </c>
      <c r="T172" s="406" t="str">
        <f t="shared" si="13"/>
        <v>〇</v>
      </c>
      <c r="U172" s="407">
        <f t="shared" si="12"/>
        <v>99.9</v>
      </c>
      <c r="W172" s="212"/>
      <c r="X172" s="49"/>
      <c r="Y172" s="49"/>
    </row>
    <row r="173" spans="1:25" ht="18" customHeight="1">
      <c r="A173" s="450"/>
      <c r="B173" s="43">
        <v>30</v>
      </c>
      <c r="C173" s="365">
        <v>437770</v>
      </c>
      <c r="D173" s="366">
        <v>105132</v>
      </c>
      <c r="E173" s="376">
        <v>24</v>
      </c>
      <c r="F173" s="366">
        <v>14980</v>
      </c>
      <c r="G173" s="378">
        <v>3.4</v>
      </c>
      <c r="H173" s="366">
        <v>144949</v>
      </c>
      <c r="I173" s="379">
        <v>33.1</v>
      </c>
      <c r="J173" s="366">
        <v>6126</v>
      </c>
      <c r="K173" s="378">
        <v>1.4</v>
      </c>
      <c r="L173" s="366">
        <v>57346</v>
      </c>
      <c r="M173" s="379">
        <v>13.1</v>
      </c>
      <c r="N173" s="365">
        <v>1251</v>
      </c>
      <c r="O173" s="379">
        <v>0.3</v>
      </c>
      <c r="P173" s="366">
        <v>55098</v>
      </c>
      <c r="Q173" s="379">
        <v>12.6</v>
      </c>
      <c r="R173" s="366">
        <v>52888</v>
      </c>
      <c r="S173" s="379">
        <v>12.1</v>
      </c>
      <c r="T173" s="406" t="str">
        <f t="shared" si="13"/>
        <v>〇</v>
      </c>
      <c r="U173" s="407">
        <f t="shared" si="12"/>
        <v>99.999999999999986</v>
      </c>
      <c r="W173" s="212"/>
      <c r="X173" s="49"/>
      <c r="Y173" s="49"/>
    </row>
    <row r="174" spans="1:25" ht="18" customHeight="1">
      <c r="A174" s="450"/>
      <c r="B174" s="43" t="s">
        <v>268</v>
      </c>
      <c r="C174" s="366">
        <v>451011</v>
      </c>
      <c r="D174" s="366">
        <v>104510</v>
      </c>
      <c r="E174" s="376">
        <v>23.2</v>
      </c>
      <c r="F174" s="366">
        <v>14615</v>
      </c>
      <c r="G174" s="378">
        <v>3.2</v>
      </c>
      <c r="H174" s="366">
        <v>145518</v>
      </c>
      <c r="I174" s="379">
        <v>32.299999999999997</v>
      </c>
      <c r="J174" s="366">
        <v>6020</v>
      </c>
      <c r="K174" s="378">
        <v>1.3</v>
      </c>
      <c r="L174" s="366">
        <v>62652</v>
      </c>
      <c r="M174" s="379">
        <v>13.9</v>
      </c>
      <c r="N174" s="365">
        <v>1326</v>
      </c>
      <c r="O174" s="379">
        <v>0.3</v>
      </c>
      <c r="P174" s="366">
        <v>58726</v>
      </c>
      <c r="Q174" s="379">
        <v>13</v>
      </c>
      <c r="R174" s="366">
        <v>57644</v>
      </c>
      <c r="S174" s="379">
        <v>12.8</v>
      </c>
      <c r="T174" s="406" t="str">
        <f t="shared" si="13"/>
        <v>〇</v>
      </c>
      <c r="U174" s="407">
        <f t="shared" si="12"/>
        <v>99.999999999999986</v>
      </c>
      <c r="W174" s="212"/>
      <c r="X174" s="49"/>
      <c r="Y174" s="49"/>
    </row>
    <row r="175" spans="1:25" s="7" customFormat="1" ht="18" customHeight="1">
      <c r="A175" s="451"/>
      <c r="B175" s="43" t="s">
        <v>269</v>
      </c>
      <c r="C175" s="369">
        <v>592123</v>
      </c>
      <c r="D175" s="369">
        <v>107201</v>
      </c>
      <c r="E175" s="377">
        <v>18.100000000000001</v>
      </c>
      <c r="F175" s="369">
        <v>13324</v>
      </c>
      <c r="G175" s="377">
        <v>2.2999999999999998</v>
      </c>
      <c r="H175" s="369">
        <v>148702</v>
      </c>
      <c r="I175" s="377">
        <v>25.1</v>
      </c>
      <c r="J175" s="369">
        <v>5617</v>
      </c>
      <c r="K175" s="382">
        <v>0.9</v>
      </c>
      <c r="L175" s="369">
        <v>112949</v>
      </c>
      <c r="M175" s="377">
        <v>19.100000000000001</v>
      </c>
      <c r="N175" s="370">
        <v>838</v>
      </c>
      <c r="O175" s="377">
        <v>0.1</v>
      </c>
      <c r="P175" s="369">
        <v>81165</v>
      </c>
      <c r="Q175" s="377">
        <v>13.7</v>
      </c>
      <c r="R175" s="369">
        <v>122327</v>
      </c>
      <c r="S175" s="379">
        <v>20.7</v>
      </c>
      <c r="T175" s="406" t="str">
        <f t="shared" si="13"/>
        <v>〇</v>
      </c>
      <c r="U175" s="407">
        <f t="shared" si="12"/>
        <v>100</v>
      </c>
      <c r="V175" s="213"/>
      <c r="W175" s="212"/>
      <c r="X175" s="49"/>
      <c r="Y175" s="49"/>
    </row>
    <row r="176" spans="1:25" ht="18" customHeight="1">
      <c r="A176" s="449" t="s">
        <v>140</v>
      </c>
      <c r="B176" s="42">
        <v>28</v>
      </c>
      <c r="C176" s="365">
        <v>695693</v>
      </c>
      <c r="D176" s="366">
        <v>138454</v>
      </c>
      <c r="E176" s="376">
        <v>19.899999999999999</v>
      </c>
      <c r="F176" s="366">
        <v>20686</v>
      </c>
      <c r="G176" s="378">
        <v>3</v>
      </c>
      <c r="H176" s="366">
        <v>224251</v>
      </c>
      <c r="I176" s="380">
        <v>32.200000000000003</v>
      </c>
      <c r="J176" s="366">
        <v>11307</v>
      </c>
      <c r="K176" s="381">
        <v>1.6</v>
      </c>
      <c r="L176" s="366">
        <v>112024</v>
      </c>
      <c r="M176" s="380">
        <v>16.100000000000001</v>
      </c>
      <c r="N176" s="365">
        <v>2759</v>
      </c>
      <c r="O176" s="380">
        <v>0.4</v>
      </c>
      <c r="P176" s="366">
        <v>98206</v>
      </c>
      <c r="Q176" s="380">
        <v>14.1</v>
      </c>
      <c r="R176" s="366">
        <v>88006</v>
      </c>
      <c r="S176" s="380">
        <v>12.7</v>
      </c>
      <c r="T176" s="406" t="str">
        <f t="shared" si="13"/>
        <v>〇</v>
      </c>
      <c r="U176" s="407">
        <f t="shared" si="12"/>
        <v>100.00000000000001</v>
      </c>
      <c r="W176" s="212"/>
      <c r="X176" s="49"/>
      <c r="Y176" s="49"/>
    </row>
    <row r="177" spans="1:25" ht="18" customHeight="1">
      <c r="A177" s="452"/>
      <c r="B177" s="43">
        <v>29</v>
      </c>
      <c r="C177" s="365">
        <v>712952</v>
      </c>
      <c r="D177" s="366">
        <v>142808</v>
      </c>
      <c r="E177" s="376">
        <v>20</v>
      </c>
      <c r="F177" s="366">
        <v>21309</v>
      </c>
      <c r="G177" s="378">
        <v>3</v>
      </c>
      <c r="H177" s="366">
        <v>222369</v>
      </c>
      <c r="I177" s="379">
        <v>31.2</v>
      </c>
      <c r="J177" s="366">
        <v>11251</v>
      </c>
      <c r="K177" s="378">
        <v>1.6</v>
      </c>
      <c r="L177" s="366">
        <v>115247</v>
      </c>
      <c r="M177" s="379">
        <v>16.2</v>
      </c>
      <c r="N177" s="365">
        <v>2150</v>
      </c>
      <c r="O177" s="379">
        <v>0.3</v>
      </c>
      <c r="P177" s="366">
        <v>106152</v>
      </c>
      <c r="Q177" s="379">
        <v>14.9</v>
      </c>
      <c r="R177" s="366">
        <v>91666</v>
      </c>
      <c r="S177" s="379">
        <v>12.9</v>
      </c>
      <c r="T177" s="406" t="str">
        <f t="shared" si="13"/>
        <v>〇</v>
      </c>
      <c r="U177" s="407">
        <f t="shared" si="12"/>
        <v>100.10000000000001</v>
      </c>
      <c r="W177" s="212"/>
      <c r="X177" s="49"/>
      <c r="Y177" s="49"/>
    </row>
    <row r="178" spans="1:25" ht="18" customHeight="1">
      <c r="A178" s="452"/>
      <c r="B178" s="43">
        <v>30</v>
      </c>
      <c r="C178" s="365">
        <v>681196</v>
      </c>
      <c r="D178" s="366">
        <v>147115</v>
      </c>
      <c r="E178" s="376">
        <v>21.6</v>
      </c>
      <c r="F178" s="366">
        <v>23816</v>
      </c>
      <c r="G178" s="378">
        <v>3.5</v>
      </c>
      <c r="H178" s="366">
        <v>218927</v>
      </c>
      <c r="I178" s="379">
        <v>32.1</v>
      </c>
      <c r="J178" s="366">
        <v>11034</v>
      </c>
      <c r="K178" s="378">
        <v>1.6</v>
      </c>
      <c r="L178" s="366">
        <v>112423</v>
      </c>
      <c r="M178" s="379">
        <v>16.5</v>
      </c>
      <c r="N178" s="365">
        <v>2286</v>
      </c>
      <c r="O178" s="379">
        <v>0.3</v>
      </c>
      <c r="P178" s="366">
        <v>93656</v>
      </c>
      <c r="Q178" s="379">
        <v>13.7</v>
      </c>
      <c r="R178" s="366">
        <v>71939</v>
      </c>
      <c r="S178" s="379">
        <v>10.6</v>
      </c>
      <c r="T178" s="406" t="str">
        <f t="shared" si="13"/>
        <v>〇</v>
      </c>
      <c r="U178" s="407">
        <f t="shared" si="12"/>
        <v>99.9</v>
      </c>
      <c r="W178" s="212"/>
      <c r="X178" s="49"/>
      <c r="Y178" s="49"/>
    </row>
    <row r="179" spans="1:25" ht="18" customHeight="1">
      <c r="A179" s="452"/>
      <c r="B179" s="43" t="s">
        <v>268</v>
      </c>
      <c r="C179" s="366">
        <v>691436</v>
      </c>
      <c r="D179" s="366">
        <v>143719</v>
      </c>
      <c r="E179" s="376">
        <v>20.8</v>
      </c>
      <c r="F179" s="366">
        <v>23245</v>
      </c>
      <c r="G179" s="378">
        <v>3.4</v>
      </c>
      <c r="H179" s="366">
        <v>220703</v>
      </c>
      <c r="I179" s="379">
        <v>31.9</v>
      </c>
      <c r="J179" s="366">
        <v>10947</v>
      </c>
      <c r="K179" s="378">
        <v>1.6</v>
      </c>
      <c r="L179" s="366">
        <v>123268</v>
      </c>
      <c r="M179" s="379">
        <v>17.8</v>
      </c>
      <c r="N179" s="365">
        <v>4837</v>
      </c>
      <c r="O179" s="379">
        <v>0.7</v>
      </c>
      <c r="P179" s="366">
        <v>98845</v>
      </c>
      <c r="Q179" s="379">
        <v>14.3</v>
      </c>
      <c r="R179" s="366">
        <v>65872</v>
      </c>
      <c r="S179" s="379">
        <v>9.5</v>
      </c>
      <c r="T179" s="406" t="str">
        <f t="shared" si="13"/>
        <v>〇</v>
      </c>
      <c r="U179" s="407">
        <f t="shared" si="12"/>
        <v>100</v>
      </c>
      <c r="W179" s="212"/>
      <c r="X179" s="49"/>
      <c r="Y179" s="49"/>
    </row>
    <row r="180" spans="1:25" s="7" customFormat="1" ht="18" customHeight="1">
      <c r="A180" s="453"/>
      <c r="B180" s="43" t="s">
        <v>269</v>
      </c>
      <c r="C180" s="369">
        <v>803714</v>
      </c>
      <c r="D180" s="369">
        <v>150910</v>
      </c>
      <c r="E180" s="377">
        <v>18.8</v>
      </c>
      <c r="F180" s="369">
        <v>21495</v>
      </c>
      <c r="G180" s="377">
        <v>2.7</v>
      </c>
      <c r="H180" s="369">
        <v>224911</v>
      </c>
      <c r="I180" s="377">
        <v>28</v>
      </c>
      <c r="J180" s="369">
        <v>10575</v>
      </c>
      <c r="K180" s="382">
        <v>1.3</v>
      </c>
      <c r="L180" s="369">
        <v>190525</v>
      </c>
      <c r="M180" s="377">
        <v>23.7</v>
      </c>
      <c r="N180" s="370">
        <v>3180</v>
      </c>
      <c r="O180" s="377">
        <v>0.4</v>
      </c>
      <c r="P180" s="369">
        <v>102349</v>
      </c>
      <c r="Q180" s="377">
        <v>12.7</v>
      </c>
      <c r="R180" s="369">
        <v>99769</v>
      </c>
      <c r="S180" s="379">
        <v>12.4</v>
      </c>
      <c r="T180" s="406" t="str">
        <f t="shared" si="13"/>
        <v>〇</v>
      </c>
      <c r="U180" s="407">
        <f t="shared" si="12"/>
        <v>100.00000000000001</v>
      </c>
      <c r="V180" s="213"/>
      <c r="W180" s="212"/>
      <c r="X180" s="49"/>
      <c r="Y180" s="49"/>
    </row>
    <row r="181" spans="1:25" ht="18" customHeight="1">
      <c r="A181" s="449" t="s">
        <v>42</v>
      </c>
      <c r="B181" s="42">
        <v>28</v>
      </c>
      <c r="C181" s="365">
        <v>1018938</v>
      </c>
      <c r="D181" s="366">
        <v>194972</v>
      </c>
      <c r="E181" s="376">
        <v>19.100000000000001</v>
      </c>
      <c r="F181" s="366">
        <v>26654</v>
      </c>
      <c r="G181" s="378">
        <v>2.6</v>
      </c>
      <c r="H181" s="366">
        <v>289012</v>
      </c>
      <c r="I181" s="380">
        <v>28.4</v>
      </c>
      <c r="J181" s="366">
        <v>10432</v>
      </c>
      <c r="K181" s="381">
        <v>1</v>
      </c>
      <c r="L181" s="366">
        <v>210534</v>
      </c>
      <c r="M181" s="380">
        <v>20.7</v>
      </c>
      <c r="N181" s="365">
        <v>2557</v>
      </c>
      <c r="O181" s="380">
        <v>0.3</v>
      </c>
      <c r="P181" s="366">
        <v>138802</v>
      </c>
      <c r="Q181" s="380">
        <v>13.6</v>
      </c>
      <c r="R181" s="366">
        <v>145975</v>
      </c>
      <c r="S181" s="380">
        <v>14.3</v>
      </c>
      <c r="T181" s="406" t="str">
        <f t="shared" si="13"/>
        <v>〇</v>
      </c>
      <c r="U181" s="407">
        <f t="shared" ref="U181:U200" si="14">E181+G181+I181+K181+M181+O181+Q181+S181</f>
        <v>99.999999999999986</v>
      </c>
      <c r="W181" s="212"/>
      <c r="X181" s="49"/>
      <c r="Y181" s="49"/>
    </row>
    <row r="182" spans="1:25" ht="18" customHeight="1">
      <c r="A182" s="450"/>
      <c r="B182" s="43">
        <v>29</v>
      </c>
      <c r="C182" s="365">
        <v>977426</v>
      </c>
      <c r="D182" s="366">
        <v>201888</v>
      </c>
      <c r="E182" s="376">
        <v>20.7</v>
      </c>
      <c r="F182" s="366">
        <v>27505</v>
      </c>
      <c r="G182" s="378">
        <v>2.8</v>
      </c>
      <c r="H182" s="366">
        <v>217342</v>
      </c>
      <c r="I182" s="379">
        <v>22.2</v>
      </c>
      <c r="J182" s="366">
        <v>10216</v>
      </c>
      <c r="K182" s="378">
        <v>1</v>
      </c>
      <c r="L182" s="366">
        <v>203650</v>
      </c>
      <c r="M182" s="379">
        <v>20.8</v>
      </c>
      <c r="N182" s="365">
        <v>2162</v>
      </c>
      <c r="O182" s="379">
        <v>0.2</v>
      </c>
      <c r="P182" s="366">
        <v>132141</v>
      </c>
      <c r="Q182" s="379">
        <v>13.5</v>
      </c>
      <c r="R182" s="366">
        <v>182522</v>
      </c>
      <c r="S182" s="379">
        <v>18.7</v>
      </c>
      <c r="T182" s="406" t="str">
        <f t="shared" si="13"/>
        <v>〇</v>
      </c>
      <c r="U182" s="407">
        <f t="shared" si="14"/>
        <v>99.9</v>
      </c>
      <c r="W182" s="212"/>
      <c r="X182" s="49"/>
      <c r="Y182" s="49"/>
    </row>
    <row r="183" spans="1:25" ht="18" customHeight="1">
      <c r="A183" s="450"/>
      <c r="B183" s="43">
        <v>30</v>
      </c>
      <c r="C183" s="365">
        <v>920529</v>
      </c>
      <c r="D183" s="366">
        <v>200802</v>
      </c>
      <c r="E183" s="376">
        <v>21.8</v>
      </c>
      <c r="F183" s="366">
        <v>30721</v>
      </c>
      <c r="G183" s="378">
        <v>3.3</v>
      </c>
      <c r="H183" s="366">
        <v>206567</v>
      </c>
      <c r="I183" s="379">
        <v>22.4</v>
      </c>
      <c r="J183" s="366">
        <v>10043</v>
      </c>
      <c r="K183" s="378">
        <v>1.1000000000000001</v>
      </c>
      <c r="L183" s="366">
        <v>196902</v>
      </c>
      <c r="M183" s="379">
        <v>21.4</v>
      </c>
      <c r="N183" s="365">
        <v>3439</v>
      </c>
      <c r="O183" s="379">
        <v>0.4</v>
      </c>
      <c r="P183" s="366">
        <v>139199</v>
      </c>
      <c r="Q183" s="379">
        <v>15.1</v>
      </c>
      <c r="R183" s="366">
        <v>132856</v>
      </c>
      <c r="S183" s="379">
        <v>14.4</v>
      </c>
      <c r="T183" s="406" t="str">
        <f t="shared" si="13"/>
        <v>〇</v>
      </c>
      <c r="U183" s="407">
        <f t="shared" si="14"/>
        <v>99.9</v>
      </c>
      <c r="W183" s="212"/>
      <c r="X183" s="49"/>
      <c r="Y183" s="49"/>
    </row>
    <row r="184" spans="1:25" ht="18" customHeight="1">
      <c r="A184" s="450"/>
      <c r="B184" s="43" t="s">
        <v>268</v>
      </c>
      <c r="C184" s="366">
        <v>825323</v>
      </c>
      <c r="D184" s="366">
        <v>193509</v>
      </c>
      <c r="E184" s="376">
        <v>23.4</v>
      </c>
      <c r="F184" s="366">
        <v>30039</v>
      </c>
      <c r="G184" s="378">
        <v>3.6</v>
      </c>
      <c r="H184" s="366">
        <v>205721</v>
      </c>
      <c r="I184" s="379">
        <v>24.9</v>
      </c>
      <c r="J184" s="366">
        <v>10085</v>
      </c>
      <c r="K184" s="378">
        <v>1.2</v>
      </c>
      <c r="L184" s="366">
        <v>135650</v>
      </c>
      <c r="M184" s="379">
        <v>16.399999999999999</v>
      </c>
      <c r="N184" s="365">
        <v>6722</v>
      </c>
      <c r="O184" s="379">
        <v>0.8</v>
      </c>
      <c r="P184" s="366">
        <v>113481</v>
      </c>
      <c r="Q184" s="379">
        <v>13.7</v>
      </c>
      <c r="R184" s="366">
        <v>130115</v>
      </c>
      <c r="S184" s="379">
        <v>15.8</v>
      </c>
      <c r="T184" s="406" t="str">
        <f t="shared" si="13"/>
        <v>✖</v>
      </c>
      <c r="U184" s="407">
        <f t="shared" si="14"/>
        <v>99.8</v>
      </c>
      <c r="W184" s="212"/>
      <c r="X184" s="49"/>
      <c r="Y184" s="49"/>
    </row>
    <row r="185" spans="1:25" s="7" customFormat="1" ht="18" customHeight="1">
      <c r="A185" s="451"/>
      <c r="B185" s="43" t="s">
        <v>269</v>
      </c>
      <c r="C185" s="369">
        <v>944602</v>
      </c>
      <c r="D185" s="369">
        <v>202116</v>
      </c>
      <c r="E185" s="377">
        <v>21.4</v>
      </c>
      <c r="F185" s="369">
        <v>28167</v>
      </c>
      <c r="G185" s="377">
        <v>3</v>
      </c>
      <c r="H185" s="369">
        <v>220277</v>
      </c>
      <c r="I185" s="377">
        <v>23.3</v>
      </c>
      <c r="J185" s="369">
        <v>9703</v>
      </c>
      <c r="K185" s="382">
        <v>1</v>
      </c>
      <c r="L185" s="369">
        <v>215634</v>
      </c>
      <c r="M185" s="377">
        <v>22.8</v>
      </c>
      <c r="N185" s="370">
        <v>2235</v>
      </c>
      <c r="O185" s="377">
        <v>0.2</v>
      </c>
      <c r="P185" s="369">
        <v>128819</v>
      </c>
      <c r="Q185" s="377">
        <v>13.6</v>
      </c>
      <c r="R185" s="369">
        <v>137651</v>
      </c>
      <c r="S185" s="379">
        <v>14.6</v>
      </c>
      <c r="T185" s="406" t="str">
        <f t="shared" si="13"/>
        <v>〇</v>
      </c>
      <c r="U185" s="407">
        <f t="shared" si="14"/>
        <v>99.899999999999991</v>
      </c>
      <c r="V185" s="213"/>
      <c r="W185" s="212"/>
      <c r="X185" s="49"/>
      <c r="Y185" s="49"/>
    </row>
    <row r="186" spans="1:25" ht="18" customHeight="1">
      <c r="A186" s="449" t="s">
        <v>43</v>
      </c>
      <c r="B186" s="42">
        <v>28</v>
      </c>
      <c r="C186" s="365">
        <v>572603</v>
      </c>
      <c r="D186" s="366">
        <v>133638</v>
      </c>
      <c r="E186" s="376">
        <v>23.3</v>
      </c>
      <c r="F186" s="366">
        <v>18705</v>
      </c>
      <c r="G186" s="378">
        <v>3.3</v>
      </c>
      <c r="H186" s="366">
        <v>175716</v>
      </c>
      <c r="I186" s="380">
        <v>30.7</v>
      </c>
      <c r="J186" s="366">
        <v>8015</v>
      </c>
      <c r="K186" s="381">
        <v>1.4</v>
      </c>
      <c r="L186" s="366">
        <v>88291</v>
      </c>
      <c r="M186" s="380">
        <v>15.4</v>
      </c>
      <c r="N186" s="365">
        <v>3253</v>
      </c>
      <c r="O186" s="380">
        <v>0.6</v>
      </c>
      <c r="P186" s="366">
        <v>73118</v>
      </c>
      <c r="Q186" s="380">
        <v>12.8</v>
      </c>
      <c r="R186" s="366">
        <v>71867</v>
      </c>
      <c r="S186" s="380">
        <v>12.6</v>
      </c>
      <c r="T186" s="406" t="str">
        <f t="shared" si="13"/>
        <v>〇</v>
      </c>
      <c r="U186" s="407">
        <f t="shared" si="14"/>
        <v>100.09999999999998</v>
      </c>
      <c r="W186" s="212"/>
      <c r="X186" s="49"/>
      <c r="Y186" s="49"/>
    </row>
    <row r="187" spans="1:25" ht="18" customHeight="1">
      <c r="A187" s="450"/>
      <c r="B187" s="43">
        <v>29</v>
      </c>
      <c r="C187" s="365">
        <v>583695</v>
      </c>
      <c r="D187" s="366">
        <v>137655</v>
      </c>
      <c r="E187" s="376">
        <v>23.6</v>
      </c>
      <c r="F187" s="366">
        <v>19241</v>
      </c>
      <c r="G187" s="378">
        <v>3.3</v>
      </c>
      <c r="H187" s="366">
        <v>172534</v>
      </c>
      <c r="I187" s="379">
        <v>29.6</v>
      </c>
      <c r="J187" s="366">
        <v>7941</v>
      </c>
      <c r="K187" s="378">
        <v>1.4</v>
      </c>
      <c r="L187" s="366">
        <v>87590</v>
      </c>
      <c r="M187" s="379">
        <v>15</v>
      </c>
      <c r="N187" s="365">
        <v>1937</v>
      </c>
      <c r="O187" s="379">
        <v>0.3</v>
      </c>
      <c r="P187" s="366">
        <v>76223</v>
      </c>
      <c r="Q187" s="379">
        <v>13.1</v>
      </c>
      <c r="R187" s="366">
        <v>80574</v>
      </c>
      <c r="S187" s="379">
        <v>13.8</v>
      </c>
      <c r="T187" s="406" t="str">
        <f t="shared" si="13"/>
        <v>〇</v>
      </c>
      <c r="U187" s="407">
        <f t="shared" si="14"/>
        <v>100.1</v>
      </c>
      <c r="W187" s="212"/>
      <c r="X187" s="49"/>
      <c r="Y187" s="49"/>
    </row>
    <row r="188" spans="1:25" ht="18" customHeight="1">
      <c r="A188" s="450"/>
      <c r="B188" s="43">
        <v>30</v>
      </c>
      <c r="C188" s="365">
        <v>592252</v>
      </c>
      <c r="D188" s="366">
        <v>138048</v>
      </c>
      <c r="E188" s="376">
        <v>23.3</v>
      </c>
      <c r="F188" s="366">
        <v>21382</v>
      </c>
      <c r="G188" s="378">
        <v>3.6</v>
      </c>
      <c r="H188" s="366">
        <v>167449</v>
      </c>
      <c r="I188" s="379">
        <v>28.3</v>
      </c>
      <c r="J188" s="366">
        <v>7735</v>
      </c>
      <c r="K188" s="378">
        <v>1.3</v>
      </c>
      <c r="L188" s="366">
        <v>95692</v>
      </c>
      <c r="M188" s="379">
        <v>16.2</v>
      </c>
      <c r="N188" s="365">
        <v>2239</v>
      </c>
      <c r="O188" s="379">
        <v>0.4</v>
      </c>
      <c r="P188" s="366">
        <v>70083</v>
      </c>
      <c r="Q188" s="379">
        <v>11.8</v>
      </c>
      <c r="R188" s="366">
        <v>89624</v>
      </c>
      <c r="S188" s="379">
        <v>15.1</v>
      </c>
      <c r="T188" s="406" t="str">
        <f t="shared" si="13"/>
        <v>〇</v>
      </c>
      <c r="U188" s="407">
        <f t="shared" si="14"/>
        <v>100</v>
      </c>
      <c r="W188" s="212"/>
      <c r="X188" s="49"/>
      <c r="Y188" s="49"/>
    </row>
    <row r="189" spans="1:25" ht="18" customHeight="1">
      <c r="A189" s="450"/>
      <c r="B189" s="43" t="s">
        <v>268</v>
      </c>
      <c r="C189" s="366">
        <v>592036</v>
      </c>
      <c r="D189" s="366">
        <v>136050</v>
      </c>
      <c r="E189" s="376">
        <v>23</v>
      </c>
      <c r="F189" s="366">
        <v>20847</v>
      </c>
      <c r="G189" s="378">
        <v>3.5</v>
      </c>
      <c r="H189" s="366">
        <v>169726</v>
      </c>
      <c r="I189" s="379">
        <v>28.7</v>
      </c>
      <c r="J189" s="366">
        <v>7759</v>
      </c>
      <c r="K189" s="378">
        <v>1.3</v>
      </c>
      <c r="L189" s="366">
        <v>93706</v>
      </c>
      <c r="M189" s="379">
        <v>15.8</v>
      </c>
      <c r="N189" s="365">
        <v>2032</v>
      </c>
      <c r="O189" s="379">
        <v>0.3</v>
      </c>
      <c r="P189" s="366">
        <v>79877</v>
      </c>
      <c r="Q189" s="379">
        <v>13.5</v>
      </c>
      <c r="R189" s="366">
        <v>82039</v>
      </c>
      <c r="S189" s="379">
        <v>13.9</v>
      </c>
      <c r="T189" s="406" t="str">
        <f t="shared" si="13"/>
        <v>〇</v>
      </c>
      <c r="U189" s="407">
        <f t="shared" si="14"/>
        <v>100</v>
      </c>
      <c r="W189" s="212"/>
      <c r="X189" s="49"/>
      <c r="Y189" s="49"/>
    </row>
    <row r="190" spans="1:25" s="7" customFormat="1" ht="18" customHeight="1">
      <c r="A190" s="451"/>
      <c r="B190" s="43" t="s">
        <v>269</v>
      </c>
      <c r="C190" s="369">
        <v>708871</v>
      </c>
      <c r="D190" s="369">
        <v>139014</v>
      </c>
      <c r="E190" s="377">
        <v>19.600000000000001</v>
      </c>
      <c r="F190" s="369">
        <v>19241</v>
      </c>
      <c r="G190" s="377">
        <v>2.7</v>
      </c>
      <c r="H190" s="369">
        <v>175242</v>
      </c>
      <c r="I190" s="377">
        <v>24.8</v>
      </c>
      <c r="J190" s="369">
        <v>7379</v>
      </c>
      <c r="K190" s="382">
        <v>1</v>
      </c>
      <c r="L190" s="369">
        <v>157073</v>
      </c>
      <c r="M190" s="377">
        <v>22.2</v>
      </c>
      <c r="N190" s="370">
        <v>1498</v>
      </c>
      <c r="O190" s="377">
        <v>0.2</v>
      </c>
      <c r="P190" s="369">
        <v>92343</v>
      </c>
      <c r="Q190" s="377">
        <v>13</v>
      </c>
      <c r="R190" s="369">
        <v>117081</v>
      </c>
      <c r="S190" s="379">
        <v>16.5</v>
      </c>
      <c r="T190" s="406" t="str">
        <f t="shared" si="13"/>
        <v>〇</v>
      </c>
      <c r="U190" s="407">
        <f t="shared" si="14"/>
        <v>100</v>
      </c>
      <c r="V190" s="213"/>
      <c r="W190" s="212"/>
      <c r="X190" s="49"/>
      <c r="Y190" s="49"/>
    </row>
    <row r="191" spans="1:25" ht="18" customHeight="1">
      <c r="A191" s="449" t="s">
        <v>196</v>
      </c>
      <c r="B191" s="42">
        <v>28</v>
      </c>
      <c r="C191" s="365">
        <v>565437</v>
      </c>
      <c r="D191" s="366">
        <v>120545</v>
      </c>
      <c r="E191" s="376">
        <v>21.3</v>
      </c>
      <c r="F191" s="366">
        <v>17522</v>
      </c>
      <c r="G191" s="378">
        <v>3.1</v>
      </c>
      <c r="H191" s="366">
        <v>186678</v>
      </c>
      <c r="I191" s="380">
        <v>33</v>
      </c>
      <c r="J191" s="366">
        <v>10359</v>
      </c>
      <c r="K191" s="381">
        <v>1.8</v>
      </c>
      <c r="L191" s="366">
        <v>79742</v>
      </c>
      <c r="M191" s="380">
        <v>14.1</v>
      </c>
      <c r="N191" s="365">
        <v>2606</v>
      </c>
      <c r="O191" s="380">
        <v>0.5</v>
      </c>
      <c r="P191" s="366">
        <v>61660</v>
      </c>
      <c r="Q191" s="380">
        <v>10.9</v>
      </c>
      <c r="R191" s="366">
        <v>86325</v>
      </c>
      <c r="S191" s="380">
        <v>15.3</v>
      </c>
      <c r="T191" s="406" t="str">
        <f t="shared" ref="T191:T195" si="15">IF(D191+F191+H191+J191+L191+N191+P191+R191=C191,"〇","✖")</f>
        <v>〇</v>
      </c>
      <c r="U191" s="407">
        <f t="shared" ref="U191:U195" si="16">E191+G191+I191+K191+M191+O191+Q191+S191</f>
        <v>100</v>
      </c>
      <c r="W191" s="212"/>
      <c r="X191" s="49"/>
      <c r="Y191" s="49"/>
    </row>
    <row r="192" spans="1:25" ht="18" customHeight="1">
      <c r="A192" s="450"/>
      <c r="B192" s="43">
        <v>29</v>
      </c>
      <c r="C192" s="365">
        <v>573922</v>
      </c>
      <c r="D192" s="366">
        <v>123635</v>
      </c>
      <c r="E192" s="376">
        <v>21.5</v>
      </c>
      <c r="F192" s="366">
        <v>18011</v>
      </c>
      <c r="G192" s="378">
        <v>3.1</v>
      </c>
      <c r="H192" s="366">
        <v>185065</v>
      </c>
      <c r="I192" s="379">
        <v>32.200000000000003</v>
      </c>
      <c r="J192" s="366">
        <v>9998</v>
      </c>
      <c r="K192" s="378">
        <v>1.7</v>
      </c>
      <c r="L192" s="366">
        <v>90873</v>
      </c>
      <c r="M192" s="379">
        <v>15.8</v>
      </c>
      <c r="N192" s="365">
        <v>1582</v>
      </c>
      <c r="O192" s="379">
        <v>0.3</v>
      </c>
      <c r="P192" s="366">
        <v>63720</v>
      </c>
      <c r="Q192" s="379">
        <v>11.1</v>
      </c>
      <c r="R192" s="366">
        <v>81038</v>
      </c>
      <c r="S192" s="379">
        <v>14.1</v>
      </c>
      <c r="T192" s="406" t="str">
        <f t="shared" si="15"/>
        <v>〇</v>
      </c>
      <c r="U192" s="407">
        <f t="shared" si="16"/>
        <v>99.8</v>
      </c>
      <c r="W192" s="212"/>
      <c r="X192" s="49"/>
      <c r="Y192" s="49"/>
    </row>
    <row r="193" spans="1:25" ht="18" customHeight="1">
      <c r="A193" s="450"/>
      <c r="B193" s="43">
        <v>30</v>
      </c>
      <c r="C193" s="365">
        <v>566802</v>
      </c>
      <c r="D193" s="366">
        <v>126451</v>
      </c>
      <c r="E193" s="376">
        <v>22.3</v>
      </c>
      <c r="F193" s="366">
        <v>20020</v>
      </c>
      <c r="G193" s="378">
        <v>3.5</v>
      </c>
      <c r="H193" s="366">
        <v>180711</v>
      </c>
      <c r="I193" s="379">
        <v>31.9</v>
      </c>
      <c r="J193" s="366">
        <v>9913</v>
      </c>
      <c r="K193" s="378">
        <v>1.7</v>
      </c>
      <c r="L193" s="366">
        <v>83581</v>
      </c>
      <c r="M193" s="379">
        <v>14.7</v>
      </c>
      <c r="N193" s="365">
        <v>1667</v>
      </c>
      <c r="O193" s="379">
        <v>0.3</v>
      </c>
      <c r="P193" s="366">
        <v>64715</v>
      </c>
      <c r="Q193" s="379">
        <v>11.4</v>
      </c>
      <c r="R193" s="366">
        <v>79744</v>
      </c>
      <c r="S193" s="379">
        <v>14.1</v>
      </c>
      <c r="T193" s="406" t="str">
        <f t="shared" si="15"/>
        <v>〇</v>
      </c>
      <c r="U193" s="407">
        <f t="shared" si="16"/>
        <v>99.9</v>
      </c>
      <c r="W193" s="212"/>
      <c r="X193" s="49"/>
      <c r="Y193" s="49"/>
    </row>
    <row r="194" spans="1:25" ht="18" customHeight="1">
      <c r="A194" s="450"/>
      <c r="B194" s="43" t="s">
        <v>268</v>
      </c>
      <c r="C194" s="366">
        <v>569336</v>
      </c>
      <c r="D194" s="366">
        <v>123661</v>
      </c>
      <c r="E194" s="376">
        <v>21.7</v>
      </c>
      <c r="F194" s="366">
        <v>19546</v>
      </c>
      <c r="G194" s="378">
        <v>3.4</v>
      </c>
      <c r="H194" s="366">
        <v>180938</v>
      </c>
      <c r="I194" s="379">
        <v>31.8</v>
      </c>
      <c r="J194" s="366">
        <v>9885</v>
      </c>
      <c r="K194" s="378">
        <v>1.7</v>
      </c>
      <c r="L194" s="366">
        <v>88685</v>
      </c>
      <c r="M194" s="379">
        <v>15.6</v>
      </c>
      <c r="N194" s="365">
        <v>1642</v>
      </c>
      <c r="O194" s="379">
        <v>0.3</v>
      </c>
      <c r="P194" s="366">
        <v>68771</v>
      </c>
      <c r="Q194" s="379">
        <v>12.1</v>
      </c>
      <c r="R194" s="366">
        <v>76208</v>
      </c>
      <c r="S194" s="379">
        <v>13.4</v>
      </c>
      <c r="T194" s="406" t="str">
        <f t="shared" si="15"/>
        <v>〇</v>
      </c>
      <c r="U194" s="407">
        <f t="shared" si="16"/>
        <v>100</v>
      </c>
      <c r="W194" s="212"/>
      <c r="X194" s="49"/>
      <c r="Y194" s="49"/>
    </row>
    <row r="195" spans="1:25" s="7" customFormat="1" ht="18" customHeight="1">
      <c r="A195" s="451"/>
      <c r="B195" s="43" t="s">
        <v>269</v>
      </c>
      <c r="C195" s="369">
        <v>688510</v>
      </c>
      <c r="D195" s="369">
        <v>129313</v>
      </c>
      <c r="E195" s="377">
        <v>18.8</v>
      </c>
      <c r="F195" s="369">
        <v>18137</v>
      </c>
      <c r="G195" s="377">
        <v>2.6</v>
      </c>
      <c r="H195" s="369">
        <v>186821</v>
      </c>
      <c r="I195" s="377">
        <v>27.1</v>
      </c>
      <c r="J195" s="369">
        <v>9637</v>
      </c>
      <c r="K195" s="382">
        <v>1.4</v>
      </c>
      <c r="L195" s="369">
        <v>150143</v>
      </c>
      <c r="M195" s="377">
        <v>21.8</v>
      </c>
      <c r="N195" s="370">
        <v>1412</v>
      </c>
      <c r="O195" s="377">
        <v>0.2</v>
      </c>
      <c r="P195" s="369">
        <v>79903</v>
      </c>
      <c r="Q195" s="377">
        <v>11.6</v>
      </c>
      <c r="R195" s="369">
        <v>113146</v>
      </c>
      <c r="S195" s="379">
        <v>16.399999999999999</v>
      </c>
      <c r="T195" s="406" t="str">
        <f t="shared" si="15"/>
        <v>✖</v>
      </c>
      <c r="U195" s="407">
        <f t="shared" si="16"/>
        <v>99.9</v>
      </c>
      <c r="V195" s="213"/>
      <c r="W195" s="212"/>
      <c r="X195" s="49"/>
      <c r="Y195" s="49"/>
    </row>
    <row r="196" spans="1:25" ht="18" customHeight="1">
      <c r="A196" s="449" t="s">
        <v>44</v>
      </c>
      <c r="B196" s="42">
        <v>28</v>
      </c>
      <c r="C196" s="365">
        <v>789071</v>
      </c>
      <c r="D196" s="366">
        <v>174985</v>
      </c>
      <c r="E196" s="376">
        <v>22.2</v>
      </c>
      <c r="F196" s="366">
        <v>26109</v>
      </c>
      <c r="G196" s="378">
        <v>3.3</v>
      </c>
      <c r="H196" s="366">
        <v>274189</v>
      </c>
      <c r="I196" s="380">
        <v>34.700000000000003</v>
      </c>
      <c r="J196" s="366">
        <v>12264</v>
      </c>
      <c r="K196" s="381">
        <v>1.6</v>
      </c>
      <c r="L196" s="366">
        <v>138020</v>
      </c>
      <c r="M196" s="380">
        <v>17.5</v>
      </c>
      <c r="N196" s="365">
        <v>4287</v>
      </c>
      <c r="O196" s="380">
        <v>0.5</v>
      </c>
      <c r="P196" s="366">
        <v>102651</v>
      </c>
      <c r="Q196" s="380">
        <v>13</v>
      </c>
      <c r="R196" s="366">
        <v>56565</v>
      </c>
      <c r="S196" s="380">
        <v>7.2</v>
      </c>
      <c r="T196" s="406" t="str">
        <f t="shared" si="13"/>
        <v>✖</v>
      </c>
      <c r="U196" s="407">
        <f t="shared" si="14"/>
        <v>100.00000000000001</v>
      </c>
      <c r="W196" s="212"/>
      <c r="X196" s="49"/>
      <c r="Y196" s="49"/>
    </row>
    <row r="197" spans="1:25" ht="18" customHeight="1">
      <c r="A197" s="450"/>
      <c r="B197" s="43">
        <v>29</v>
      </c>
      <c r="C197" s="365">
        <v>805010</v>
      </c>
      <c r="D197" s="366">
        <v>180084</v>
      </c>
      <c r="E197" s="376">
        <v>22.4</v>
      </c>
      <c r="F197" s="366">
        <v>26809</v>
      </c>
      <c r="G197" s="378">
        <v>3.3</v>
      </c>
      <c r="H197" s="366">
        <v>270559</v>
      </c>
      <c r="I197" s="379">
        <v>33.6</v>
      </c>
      <c r="J197" s="366">
        <v>12127</v>
      </c>
      <c r="K197" s="378">
        <v>1.5</v>
      </c>
      <c r="L197" s="366">
        <v>154125</v>
      </c>
      <c r="M197" s="379">
        <v>19.100000000000001</v>
      </c>
      <c r="N197" s="365">
        <v>4992</v>
      </c>
      <c r="O197" s="379">
        <v>0.6</v>
      </c>
      <c r="P197" s="366">
        <v>98703</v>
      </c>
      <c r="Q197" s="379">
        <v>12.3</v>
      </c>
      <c r="R197" s="366">
        <v>57611</v>
      </c>
      <c r="S197" s="379">
        <v>7.2</v>
      </c>
      <c r="T197" s="406" t="str">
        <f t="shared" si="13"/>
        <v>〇</v>
      </c>
      <c r="U197" s="407">
        <f t="shared" si="14"/>
        <v>100</v>
      </c>
      <c r="W197" s="212"/>
      <c r="X197" s="49"/>
      <c r="Y197" s="49"/>
    </row>
    <row r="198" spans="1:25" ht="18" customHeight="1">
      <c r="A198" s="450"/>
      <c r="B198" s="43">
        <v>30</v>
      </c>
      <c r="C198" s="371">
        <v>782108</v>
      </c>
      <c r="D198" s="366">
        <v>182126</v>
      </c>
      <c r="E198" s="376">
        <v>23.3</v>
      </c>
      <c r="F198" s="366">
        <v>29886</v>
      </c>
      <c r="G198" s="378">
        <v>3.8</v>
      </c>
      <c r="H198" s="366">
        <v>267649</v>
      </c>
      <c r="I198" s="379">
        <v>34.200000000000003</v>
      </c>
      <c r="J198" s="366">
        <v>12086</v>
      </c>
      <c r="K198" s="378">
        <v>1.5</v>
      </c>
      <c r="L198" s="366">
        <v>134628</v>
      </c>
      <c r="M198" s="379">
        <v>17.2</v>
      </c>
      <c r="N198" s="365">
        <v>3763</v>
      </c>
      <c r="O198" s="379">
        <v>0.5</v>
      </c>
      <c r="P198" s="366">
        <v>98263</v>
      </c>
      <c r="Q198" s="379">
        <v>12.6</v>
      </c>
      <c r="R198" s="366">
        <v>53707</v>
      </c>
      <c r="S198" s="379">
        <v>6.9</v>
      </c>
      <c r="T198" s="406" t="str">
        <f t="shared" si="13"/>
        <v>〇</v>
      </c>
      <c r="U198" s="407">
        <f t="shared" si="14"/>
        <v>100</v>
      </c>
      <c r="W198" s="212"/>
      <c r="X198" s="49"/>
      <c r="Y198" s="49"/>
    </row>
    <row r="199" spans="1:25" ht="18" customHeight="1">
      <c r="A199" s="450"/>
      <c r="B199" s="43" t="s">
        <v>268</v>
      </c>
      <c r="C199" s="366">
        <v>802279</v>
      </c>
      <c r="D199" s="366">
        <v>177801</v>
      </c>
      <c r="E199" s="376">
        <v>22.2</v>
      </c>
      <c r="F199" s="366">
        <v>29125</v>
      </c>
      <c r="G199" s="378">
        <v>3.6</v>
      </c>
      <c r="H199" s="366">
        <v>272546</v>
      </c>
      <c r="I199" s="379">
        <v>34</v>
      </c>
      <c r="J199" s="366">
        <v>12052</v>
      </c>
      <c r="K199" s="378">
        <v>1.5</v>
      </c>
      <c r="L199" s="366">
        <v>139235</v>
      </c>
      <c r="M199" s="379">
        <v>17.399999999999999</v>
      </c>
      <c r="N199" s="365">
        <v>4887</v>
      </c>
      <c r="O199" s="379">
        <v>0.6</v>
      </c>
      <c r="P199" s="366">
        <v>103028</v>
      </c>
      <c r="Q199" s="379">
        <v>12.8</v>
      </c>
      <c r="R199" s="366">
        <v>63605</v>
      </c>
      <c r="S199" s="379">
        <v>7.9</v>
      </c>
      <c r="T199" s="406" t="str">
        <f t="shared" si="13"/>
        <v>〇</v>
      </c>
      <c r="U199" s="407">
        <f t="shared" si="14"/>
        <v>99.999999999999986</v>
      </c>
      <c r="W199" s="212"/>
      <c r="X199" s="49"/>
      <c r="Y199" s="49"/>
    </row>
    <row r="200" spans="1:25" s="7" customFormat="1" ht="18" customHeight="1">
      <c r="A200" s="451"/>
      <c r="B200" s="44" t="s">
        <v>269</v>
      </c>
      <c r="C200" s="372">
        <v>906839</v>
      </c>
      <c r="D200" s="369">
        <v>185972</v>
      </c>
      <c r="E200" s="377">
        <v>20.5</v>
      </c>
      <c r="F200" s="369">
        <v>26880</v>
      </c>
      <c r="G200" s="377">
        <v>3</v>
      </c>
      <c r="H200" s="369">
        <v>279643</v>
      </c>
      <c r="I200" s="377">
        <v>30.8</v>
      </c>
      <c r="J200" s="369">
        <v>11633</v>
      </c>
      <c r="K200" s="382">
        <v>1.3</v>
      </c>
      <c r="L200" s="369">
        <v>219969</v>
      </c>
      <c r="M200" s="377">
        <v>24.3</v>
      </c>
      <c r="N200" s="370">
        <v>2872</v>
      </c>
      <c r="O200" s="377">
        <v>0.3</v>
      </c>
      <c r="P200" s="369">
        <v>118011</v>
      </c>
      <c r="Q200" s="377">
        <v>13</v>
      </c>
      <c r="R200" s="369">
        <v>61859</v>
      </c>
      <c r="S200" s="377">
        <v>6.8</v>
      </c>
      <c r="T200" s="406" t="str">
        <f t="shared" si="13"/>
        <v>〇</v>
      </c>
      <c r="U200" s="407">
        <f t="shared" si="14"/>
        <v>99.999999999999986</v>
      </c>
      <c r="V200" s="213"/>
      <c r="W200" s="212"/>
      <c r="X200" s="49"/>
      <c r="Y200" s="49"/>
    </row>
    <row r="201" spans="1:25" ht="18" customHeight="1">
      <c r="A201" s="3" t="s">
        <v>62</v>
      </c>
      <c r="W201" s="212"/>
    </row>
    <row r="202" spans="1:25">
      <c r="W202" s="212"/>
    </row>
    <row r="240" spans="1:1">
      <c r="A240" s="45" t="s">
        <v>45</v>
      </c>
    </row>
    <row r="241" spans="1:11">
      <c r="A241" s="46" t="s">
        <v>46</v>
      </c>
    </row>
    <row r="242" spans="1:11">
      <c r="A242" s="47" t="s">
        <v>47</v>
      </c>
    </row>
    <row r="243" spans="1:11">
      <c r="A243" s="46" t="s">
        <v>48</v>
      </c>
    </row>
    <row r="244" spans="1:11">
      <c r="A244" s="46" t="s">
        <v>49</v>
      </c>
    </row>
    <row r="245" spans="1:11">
      <c r="A245" s="46" t="s">
        <v>50</v>
      </c>
    </row>
    <row r="246" spans="1:11">
      <c r="A246" s="46" t="s">
        <v>54</v>
      </c>
    </row>
    <row r="247" spans="1:11">
      <c r="A247" s="46" t="s">
        <v>55</v>
      </c>
    </row>
    <row r="248" spans="1:11">
      <c r="A248" s="46" t="s">
        <v>56</v>
      </c>
    </row>
    <row r="249" spans="1:11">
      <c r="A249" s="46" t="s">
        <v>58</v>
      </c>
    </row>
    <row r="250" spans="1:11">
      <c r="A250" s="46" t="s">
        <v>59</v>
      </c>
      <c r="K250" s="3">
        <v>0.98155248575582599</v>
      </c>
    </row>
    <row r="251" spans="1:11">
      <c r="A251" s="46" t="s">
        <v>60</v>
      </c>
    </row>
    <row r="252" spans="1:11">
      <c r="A252" s="48" t="s">
        <v>61</v>
      </c>
    </row>
    <row r="253" spans="1:11">
      <c r="A253" s="1" t="s">
        <v>62</v>
      </c>
    </row>
  </sheetData>
  <autoFilter ref="A5:Y201" xr:uid="{00000000-0009-0000-0000-000004000000}"/>
  <customSheetViews>
    <customSheetView guid="{9CD6CDFB-0526-4987-BB9B-F12261C08409}" showPageBreaks="1" showGridLines="0" view="pageBreakPreview">
      <pane xSplit="3" ySplit="5" topLeftCell="D6" activePane="bottomRight" state="frozen"/>
      <selection pane="bottomRight" activeCell="C25" sqref="C25"/>
      <rowBreaks count="3" manualBreakCount="3">
        <brk id="70" max="18" man="1"/>
        <brk id="130" max="18" man="1"/>
        <brk id="212" max="38" man="1"/>
      </rowBreaks>
      <pageMargins left="0.59055118110236227" right="0.59055118110236227" top="0.47244094488188981" bottom="0.31496062992125984" header="0.51181102362204722" footer="0.51181102362204722"/>
      <pageSetup paperSize="9" scale="44" orientation="landscape" r:id="rId1"/>
      <headerFooter alignWithMargins="0"/>
    </customSheetView>
    <customSheetView guid="{47FE580C-1B40-484B-A27C-9C582BD9B048}" scale="85" showPageBreaks="1" showGridLines="0" printArea="1" view="pageBreakPreview">
      <pane xSplit="3" ySplit="5" topLeftCell="D144" activePane="bottomRight" state="frozen"/>
      <selection pane="bottomRight" activeCell="B151" sqref="A151:IV155"/>
      <rowBreaks count="2" manualBreakCount="2">
        <brk id="70" max="18" man="1"/>
        <brk id="130" max="18" man="1"/>
      </rowBreaks>
      <pageMargins left="0.59055118110236227" right="0.59055118110236227" top="0.47244094488188981" bottom="0.31496062992125984" header="0.51181102362204722" footer="0.51181102362204722"/>
      <pageSetup paperSize="9" scale="44" orientation="landscape" r:id="rId2"/>
      <headerFooter alignWithMargins="0"/>
    </customSheetView>
    <customSheetView guid="{B07D689D-A88D-4FD6-A5A1-1BAAB5F2B100}" scale="85" showPageBreaks="1" showGridLines="0" printArea="1" view="pageBreakPreview">
      <pane xSplit="3" ySplit="5" topLeftCell="D135" activePane="bottomRight" state="frozen"/>
      <selection pane="bottomRight" activeCell="E142" sqref="E142"/>
      <rowBreaks count="2" manualBreakCount="2">
        <brk id="65" max="18" man="1"/>
        <brk id="125" max="18" man="1"/>
      </rowBreaks>
      <pageMargins left="0.59055118110236227" right="0.59055118110236227" top="0.47244094488188981" bottom="0.31496062992125984" header="0.51181102362204722" footer="0.51181102362204722"/>
      <pageSetup paperSize="9" scale="44" orientation="landscape" r:id="rId3"/>
      <headerFooter alignWithMargins="0"/>
    </customSheetView>
  </customSheetViews>
  <mergeCells count="41">
    <mergeCell ref="A136:A140"/>
    <mergeCell ref="A131:A135"/>
    <mergeCell ref="A106:A110"/>
    <mergeCell ref="A176:A180"/>
    <mergeCell ref="A121:A125"/>
    <mergeCell ref="A151:A155"/>
    <mergeCell ref="B3:B5"/>
    <mergeCell ref="A46:A50"/>
    <mergeCell ref="A21:A25"/>
    <mergeCell ref="A26:A30"/>
    <mergeCell ref="A6:A10"/>
    <mergeCell ref="A11:A15"/>
    <mergeCell ref="A36:A40"/>
    <mergeCell ref="A3:A5"/>
    <mergeCell ref="A31:A35"/>
    <mergeCell ref="A41:A45"/>
    <mergeCell ref="A71:A75"/>
    <mergeCell ref="A81:A85"/>
    <mergeCell ref="A96:A100"/>
    <mergeCell ref="A51:A55"/>
    <mergeCell ref="A16:A20"/>
    <mergeCell ref="A61:A65"/>
    <mergeCell ref="A56:A60"/>
    <mergeCell ref="A86:A90"/>
    <mergeCell ref="A66:A70"/>
    <mergeCell ref="A196:A200"/>
    <mergeCell ref="A181:A185"/>
    <mergeCell ref="A186:A190"/>
    <mergeCell ref="A76:A80"/>
    <mergeCell ref="A146:A150"/>
    <mergeCell ref="A91:A95"/>
    <mergeCell ref="A171:A175"/>
    <mergeCell ref="A161:A165"/>
    <mergeCell ref="A111:A115"/>
    <mergeCell ref="A156:A160"/>
    <mergeCell ref="A116:A120"/>
    <mergeCell ref="A166:A170"/>
    <mergeCell ref="A126:A130"/>
    <mergeCell ref="A141:A145"/>
    <mergeCell ref="A191:A195"/>
    <mergeCell ref="A101:A105"/>
  </mergeCells>
  <phoneticPr fontId="2"/>
  <printOptions horizontalCentered="1"/>
  <pageMargins left="0.23622047244094491" right="0.23622047244094491" top="0.74803149606299213" bottom="0.35433070866141736" header="0.31496062992125984" footer="0.31496062992125984"/>
  <pageSetup paperSize="9" scale="70" fitToHeight="0" orientation="landscape" r:id="rId4"/>
  <headerFooter alignWithMargins="0"/>
  <rowBreaks count="4" manualBreakCount="4">
    <brk id="45" max="18" man="1"/>
    <brk id="85" max="18" man="1"/>
    <brk id="125" max="18" man="1"/>
    <brk id="165" max="1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Q253"/>
  <sheetViews>
    <sheetView showGridLines="0" view="pageBreakPreview" zoomScaleNormal="100" zoomScaleSheetLayoutView="100" workbookViewId="0">
      <pane xSplit="2" ySplit="5" topLeftCell="C6" activePane="bottomRight" state="frozen"/>
      <selection activeCell="H21" sqref="H21"/>
      <selection pane="topRight" activeCell="H21" sqref="H21"/>
      <selection pane="bottomLeft" activeCell="H21" sqref="H21"/>
      <selection pane="bottomRight" activeCell="J31" sqref="J31"/>
    </sheetView>
  </sheetViews>
  <sheetFormatPr defaultRowHeight="13.5"/>
  <cols>
    <col min="1" max="1" width="16.625" style="3" customWidth="1"/>
    <col min="2" max="2" width="8.625" style="3" customWidth="1"/>
    <col min="3" max="4" width="12.625" style="3" customWidth="1"/>
    <col min="5" max="5" width="7.625" style="3" customWidth="1"/>
    <col min="6" max="6" width="12.625" style="3" customWidth="1"/>
    <col min="7" max="7" width="7.625" style="3" customWidth="1"/>
    <col min="8" max="8" width="12.625" style="3" customWidth="1"/>
    <col min="9" max="9" width="7.625" style="3" customWidth="1"/>
    <col min="10" max="10" width="12.625" style="3" customWidth="1"/>
    <col min="11" max="11" width="7.625" style="3" customWidth="1"/>
    <col min="12" max="12" width="12.625" style="3" customWidth="1"/>
    <col min="13" max="13" width="7.625" style="3" customWidth="1"/>
    <col min="14" max="14" width="12.625" style="3" customWidth="1"/>
    <col min="15" max="15" width="7.625" style="3" customWidth="1"/>
    <col min="16" max="16" width="12.625" style="3" customWidth="1"/>
    <col min="17" max="17" width="7.625" style="3" customWidth="1"/>
    <col min="18" max="18" width="12.625" style="3" customWidth="1"/>
    <col min="19" max="19" width="7.625" style="3" customWidth="1"/>
    <col min="20" max="20" width="9.125" style="3" bestFit="1" customWidth="1"/>
    <col min="21" max="21" width="5.875" style="3" bestFit="1" customWidth="1"/>
    <col min="22" max="23" width="10.25" style="3" bestFit="1" customWidth="1"/>
    <col min="24" max="24" width="9.125" style="3" bestFit="1" customWidth="1"/>
    <col min="25" max="25" width="10.25" style="3" bestFit="1" customWidth="1"/>
    <col min="26" max="30" width="9.125" style="3" bestFit="1" customWidth="1"/>
    <col min="31" max="31" width="10.25" style="3" bestFit="1" customWidth="1"/>
    <col min="32" max="32" width="9.125" style="3" bestFit="1" customWidth="1"/>
    <col min="33" max="33" width="10.25" style="3" bestFit="1" customWidth="1"/>
    <col min="34" max="34" width="9.125" style="3" bestFit="1" customWidth="1"/>
    <col min="35" max="35" width="9.25" style="3" bestFit="1" customWidth="1"/>
    <col min="36" max="38" width="9.125" style="3" bestFit="1" customWidth="1"/>
    <col min="39" max="16384" width="9" style="3"/>
  </cols>
  <sheetData>
    <row r="1" spans="1:43" ht="17.25" customHeight="1">
      <c r="A1" s="40" t="s">
        <v>79</v>
      </c>
      <c r="I1" s="41"/>
      <c r="M1" s="41"/>
      <c r="R1" s="41" t="s">
        <v>6</v>
      </c>
    </row>
    <row r="2" spans="1:43" ht="18.75" customHeight="1">
      <c r="A2" s="459" t="s">
        <v>7</v>
      </c>
      <c r="B2" s="454" t="s">
        <v>75</v>
      </c>
      <c r="C2" s="14" t="s">
        <v>64</v>
      </c>
      <c r="D2" s="15"/>
      <c r="E2" s="15"/>
      <c r="F2" s="15"/>
      <c r="G2" s="15"/>
      <c r="H2" s="15"/>
      <c r="I2" s="15"/>
      <c r="J2" s="15"/>
      <c r="K2" s="15"/>
      <c r="L2" s="15"/>
      <c r="M2" s="15"/>
      <c r="N2" s="16"/>
      <c r="O2" s="16"/>
      <c r="P2" s="16"/>
      <c r="Q2" s="16"/>
      <c r="R2" s="16"/>
      <c r="S2" s="17"/>
    </row>
    <row r="3" spans="1:43" ht="18.75" customHeight="1">
      <c r="A3" s="464"/>
      <c r="B3" s="455"/>
      <c r="C3" s="18"/>
      <c r="D3" s="19" t="s">
        <v>80</v>
      </c>
      <c r="E3" s="20"/>
      <c r="F3" s="20"/>
      <c r="G3" s="20"/>
      <c r="H3" s="20"/>
      <c r="I3" s="20"/>
      <c r="J3" s="19" t="s">
        <v>81</v>
      </c>
      <c r="K3" s="15"/>
      <c r="L3" s="15"/>
      <c r="M3" s="21"/>
      <c r="N3" s="19" t="s">
        <v>67</v>
      </c>
      <c r="O3" s="20"/>
      <c r="P3" s="20"/>
      <c r="Q3" s="20"/>
      <c r="R3" s="20"/>
      <c r="S3" s="22"/>
    </row>
    <row r="4" spans="1:43" ht="18.75" customHeight="1">
      <c r="A4" s="460"/>
      <c r="B4" s="455"/>
      <c r="C4" s="23"/>
      <c r="D4" s="401"/>
      <c r="E4" s="24"/>
      <c r="F4" s="19" t="s">
        <v>68</v>
      </c>
      <c r="G4" s="20"/>
      <c r="H4" s="19" t="s">
        <v>69</v>
      </c>
      <c r="I4" s="25"/>
      <c r="J4" s="401"/>
      <c r="K4" s="26"/>
      <c r="L4" s="462" t="s">
        <v>82</v>
      </c>
      <c r="M4" s="463"/>
      <c r="N4" s="27"/>
      <c r="O4" s="24"/>
      <c r="P4" s="19" t="s">
        <v>71</v>
      </c>
      <c r="Q4" s="25"/>
      <c r="R4" s="462" t="s">
        <v>72</v>
      </c>
      <c r="S4" s="463"/>
    </row>
    <row r="5" spans="1:43" ht="18.75" customHeight="1">
      <c r="A5" s="461"/>
      <c r="B5" s="456"/>
      <c r="C5" s="28"/>
      <c r="D5" s="29"/>
      <c r="E5" s="30" t="s">
        <v>18</v>
      </c>
      <c r="F5" s="31"/>
      <c r="G5" s="32" t="s">
        <v>18</v>
      </c>
      <c r="H5" s="31"/>
      <c r="I5" s="33" t="s">
        <v>18</v>
      </c>
      <c r="J5" s="34"/>
      <c r="K5" s="33" t="s">
        <v>18</v>
      </c>
      <c r="L5" s="31"/>
      <c r="M5" s="33" t="s">
        <v>18</v>
      </c>
      <c r="N5" s="31"/>
      <c r="O5" s="32" t="s">
        <v>18</v>
      </c>
      <c r="P5" s="31"/>
      <c r="Q5" s="33" t="s">
        <v>18</v>
      </c>
      <c r="R5" s="35"/>
      <c r="S5" s="33" t="s">
        <v>18</v>
      </c>
    </row>
    <row r="6" spans="1:43" ht="18.75" customHeight="1">
      <c r="A6" s="457" t="s">
        <v>19</v>
      </c>
      <c r="B6" s="42">
        <v>28</v>
      </c>
      <c r="C6" s="8">
        <v>2425590</v>
      </c>
      <c r="D6" s="60">
        <v>1115283</v>
      </c>
      <c r="E6" s="61">
        <v>46</v>
      </c>
      <c r="F6" s="60">
        <v>642251</v>
      </c>
      <c r="G6" s="62">
        <v>26.5</v>
      </c>
      <c r="H6" s="60">
        <v>405756</v>
      </c>
      <c r="I6" s="63">
        <v>16.7</v>
      </c>
      <c r="J6" s="60">
        <v>453969</v>
      </c>
      <c r="K6" s="63">
        <v>18.7</v>
      </c>
      <c r="L6" s="60">
        <v>418018</v>
      </c>
      <c r="M6" s="63">
        <v>17.2</v>
      </c>
      <c r="N6" s="60">
        <v>856338</v>
      </c>
      <c r="O6" s="63">
        <v>35.299999999999997</v>
      </c>
      <c r="P6" s="60">
        <v>572070</v>
      </c>
      <c r="Q6" s="63">
        <v>23.6</v>
      </c>
      <c r="R6" s="8">
        <v>182091</v>
      </c>
      <c r="S6" s="63">
        <v>7.5</v>
      </c>
      <c r="T6" s="406" t="str">
        <f>IF(D6+J6+N6=C6,"〇","✖")</f>
        <v>〇</v>
      </c>
      <c r="U6" s="408">
        <f t="shared" ref="U6:U37" si="0">E6+K6+O6</f>
        <v>100</v>
      </c>
      <c r="V6" s="49"/>
      <c r="W6" s="49"/>
      <c r="X6" s="49"/>
      <c r="Y6" s="49"/>
      <c r="Z6" s="49"/>
      <c r="AA6" s="49"/>
      <c r="AB6" s="49"/>
      <c r="AC6" s="49"/>
      <c r="AD6" s="49"/>
      <c r="AE6" s="49"/>
      <c r="AF6" s="49"/>
      <c r="AG6" s="49"/>
      <c r="AH6" s="49"/>
      <c r="AI6" s="49"/>
      <c r="AJ6" s="49"/>
      <c r="AK6" s="49"/>
      <c r="AL6" s="49"/>
      <c r="AM6" s="49"/>
      <c r="AN6" s="49"/>
      <c r="AO6" s="49"/>
      <c r="AP6" s="49"/>
      <c r="AQ6" s="49"/>
    </row>
    <row r="7" spans="1:43" ht="18.75" customHeight="1">
      <c r="A7" s="467"/>
      <c r="B7" s="43">
        <v>29</v>
      </c>
      <c r="C7" s="60">
        <v>2427419</v>
      </c>
      <c r="D7" s="60">
        <v>1044256</v>
      </c>
      <c r="E7" s="61">
        <v>43</v>
      </c>
      <c r="F7" s="60">
        <v>567208</v>
      </c>
      <c r="G7" s="62">
        <v>23.4</v>
      </c>
      <c r="H7" s="60">
        <v>410239</v>
      </c>
      <c r="I7" s="63">
        <v>16.899999999999999</v>
      </c>
      <c r="J7" s="60">
        <v>460466</v>
      </c>
      <c r="K7" s="63">
        <v>19</v>
      </c>
      <c r="L7" s="60">
        <v>417047</v>
      </c>
      <c r="M7" s="63">
        <v>17.2</v>
      </c>
      <c r="N7" s="60">
        <v>922697</v>
      </c>
      <c r="O7" s="63">
        <v>38</v>
      </c>
      <c r="P7" s="60">
        <v>636414</v>
      </c>
      <c r="Q7" s="63">
        <v>26.2</v>
      </c>
      <c r="R7" s="8">
        <v>171463</v>
      </c>
      <c r="S7" s="63">
        <v>7.1</v>
      </c>
      <c r="T7" s="406" t="str">
        <f t="shared" ref="T7:T75" si="1">IF(D7+J7+N7=C7,"〇","✖")</f>
        <v>〇</v>
      </c>
      <c r="U7" s="408">
        <f t="shared" si="0"/>
        <v>100</v>
      </c>
      <c r="V7" s="49"/>
      <c r="W7" s="49"/>
      <c r="X7" s="49"/>
      <c r="Y7" s="49"/>
      <c r="Z7" s="49"/>
      <c r="AA7" s="49"/>
      <c r="AB7" s="49"/>
      <c r="AC7" s="49"/>
      <c r="AD7" s="49"/>
      <c r="AE7" s="49"/>
      <c r="AF7" s="49"/>
      <c r="AG7" s="49"/>
      <c r="AH7" s="49"/>
      <c r="AI7" s="49"/>
      <c r="AJ7" s="49"/>
      <c r="AK7" s="49"/>
      <c r="AL7" s="49"/>
      <c r="AM7" s="49"/>
      <c r="AN7" s="49"/>
      <c r="AO7" s="49"/>
      <c r="AP7" s="49"/>
    </row>
    <row r="8" spans="1:43" ht="18.75" customHeight="1">
      <c r="A8" s="467"/>
      <c r="B8" s="43">
        <v>30</v>
      </c>
      <c r="C8" s="60">
        <v>2367249</v>
      </c>
      <c r="D8" s="60">
        <v>1016866</v>
      </c>
      <c r="E8" s="61">
        <v>43</v>
      </c>
      <c r="F8" s="60">
        <v>561192</v>
      </c>
      <c r="G8" s="62">
        <v>23.7</v>
      </c>
      <c r="H8" s="60">
        <v>393573</v>
      </c>
      <c r="I8" s="63">
        <v>16.600000000000001</v>
      </c>
      <c r="J8" s="60">
        <v>477450</v>
      </c>
      <c r="K8" s="63">
        <v>20.2</v>
      </c>
      <c r="L8" s="60">
        <v>433998</v>
      </c>
      <c r="M8" s="63">
        <v>18.3</v>
      </c>
      <c r="N8" s="60">
        <v>872933</v>
      </c>
      <c r="O8" s="63">
        <v>36.9</v>
      </c>
      <c r="P8" s="60">
        <v>575046</v>
      </c>
      <c r="Q8" s="63">
        <v>24.3</v>
      </c>
      <c r="R8" s="8">
        <v>151228</v>
      </c>
      <c r="S8" s="63">
        <v>6.4</v>
      </c>
      <c r="T8" s="406" t="str">
        <f t="shared" si="1"/>
        <v>〇</v>
      </c>
      <c r="U8" s="408">
        <f t="shared" si="0"/>
        <v>100.1</v>
      </c>
      <c r="V8" s="49"/>
      <c r="W8" s="49"/>
      <c r="X8" s="49"/>
      <c r="Y8" s="49"/>
      <c r="Z8" s="49"/>
      <c r="AA8" s="49"/>
      <c r="AB8" s="49"/>
      <c r="AC8" s="49"/>
      <c r="AD8" s="49"/>
      <c r="AE8" s="49"/>
      <c r="AF8" s="49"/>
      <c r="AG8" s="49"/>
      <c r="AH8" s="49"/>
      <c r="AI8" s="49"/>
      <c r="AJ8" s="49"/>
      <c r="AK8" s="49"/>
      <c r="AL8" s="49"/>
      <c r="AM8" s="49"/>
      <c r="AN8" s="49"/>
      <c r="AO8" s="49"/>
      <c r="AP8" s="49"/>
    </row>
    <row r="9" spans="1:43" ht="18.75" customHeight="1">
      <c r="A9" s="467"/>
      <c r="B9" s="43" t="s">
        <v>268</v>
      </c>
      <c r="C9" s="60">
        <v>2411638</v>
      </c>
      <c r="D9" s="60">
        <v>1015868</v>
      </c>
      <c r="E9" s="61">
        <v>42.1</v>
      </c>
      <c r="F9" s="60">
        <v>568272</v>
      </c>
      <c r="G9" s="62">
        <v>23.6</v>
      </c>
      <c r="H9" s="60">
        <v>385815</v>
      </c>
      <c r="I9" s="63">
        <v>16</v>
      </c>
      <c r="J9" s="60">
        <v>517744</v>
      </c>
      <c r="K9" s="63">
        <v>21.5</v>
      </c>
      <c r="L9" s="60">
        <v>485927</v>
      </c>
      <c r="M9" s="63">
        <v>20.100000000000001</v>
      </c>
      <c r="N9" s="60">
        <v>878025</v>
      </c>
      <c r="O9" s="63">
        <v>36.4</v>
      </c>
      <c r="P9" s="60">
        <v>583080</v>
      </c>
      <c r="Q9" s="63">
        <v>24.2</v>
      </c>
      <c r="R9" s="8">
        <v>129612</v>
      </c>
      <c r="S9" s="63">
        <v>5.4</v>
      </c>
      <c r="T9" s="406" t="str">
        <f t="shared" si="1"/>
        <v>✖</v>
      </c>
      <c r="U9" s="408">
        <f t="shared" si="0"/>
        <v>100</v>
      </c>
      <c r="V9" s="49"/>
      <c r="W9" s="49"/>
      <c r="X9" s="49"/>
      <c r="Y9" s="49"/>
      <c r="Z9" s="49"/>
      <c r="AA9" s="49"/>
      <c r="AB9" s="49"/>
      <c r="AC9" s="49"/>
      <c r="AD9" s="49"/>
      <c r="AE9" s="49"/>
      <c r="AF9" s="49"/>
      <c r="AG9" s="49"/>
      <c r="AH9" s="49"/>
      <c r="AI9" s="49"/>
      <c r="AJ9" s="49"/>
      <c r="AK9" s="49"/>
      <c r="AL9" s="49"/>
      <c r="AM9" s="49"/>
      <c r="AN9" s="49"/>
      <c r="AO9" s="49"/>
      <c r="AP9" s="49"/>
    </row>
    <row r="10" spans="1:43" s="7" customFormat="1" ht="18.75" customHeight="1">
      <c r="A10" s="466"/>
      <c r="B10" s="43" t="s">
        <v>269</v>
      </c>
      <c r="C10" s="60">
        <v>3100102</v>
      </c>
      <c r="D10" s="60">
        <v>986245</v>
      </c>
      <c r="E10" s="61">
        <v>31.8</v>
      </c>
      <c r="F10" s="60">
        <v>557130</v>
      </c>
      <c r="G10" s="62">
        <v>18</v>
      </c>
      <c r="H10" s="60">
        <v>368365</v>
      </c>
      <c r="I10" s="63">
        <v>11.9</v>
      </c>
      <c r="J10" s="60">
        <v>541661</v>
      </c>
      <c r="K10" s="63">
        <v>17.5</v>
      </c>
      <c r="L10" s="60">
        <v>519626</v>
      </c>
      <c r="M10" s="63">
        <v>16.8</v>
      </c>
      <c r="N10" s="60">
        <v>1572196</v>
      </c>
      <c r="O10" s="63">
        <v>50.7</v>
      </c>
      <c r="P10" s="60">
        <v>833350</v>
      </c>
      <c r="Q10" s="63">
        <v>26.9</v>
      </c>
      <c r="R10" s="8">
        <v>578986</v>
      </c>
      <c r="S10" s="63">
        <v>18.7</v>
      </c>
      <c r="T10" s="406" t="str">
        <f t="shared" si="1"/>
        <v>〇</v>
      </c>
      <c r="U10" s="408">
        <f t="shared" si="0"/>
        <v>100</v>
      </c>
      <c r="V10" s="49"/>
      <c r="W10" s="49"/>
      <c r="X10" s="49"/>
      <c r="Y10" s="49"/>
      <c r="Z10" s="49"/>
      <c r="AA10" s="49"/>
      <c r="AB10" s="49"/>
      <c r="AC10" s="49"/>
      <c r="AD10" s="49"/>
      <c r="AE10" s="49"/>
      <c r="AF10" s="49"/>
      <c r="AG10" s="49"/>
      <c r="AH10" s="49"/>
      <c r="AI10" s="49"/>
      <c r="AJ10" s="49"/>
      <c r="AK10" s="49"/>
      <c r="AL10" s="49"/>
      <c r="AM10" s="49"/>
      <c r="AN10" s="49"/>
      <c r="AO10" s="49"/>
      <c r="AP10" s="49"/>
    </row>
    <row r="11" spans="1:43" ht="18.75" customHeight="1">
      <c r="A11" s="449" t="s">
        <v>20</v>
      </c>
      <c r="B11" s="42">
        <v>28</v>
      </c>
      <c r="C11" s="56">
        <v>1262330</v>
      </c>
      <c r="D11" s="56">
        <v>387586</v>
      </c>
      <c r="E11" s="57">
        <v>30.7</v>
      </c>
      <c r="F11" s="56">
        <v>259329</v>
      </c>
      <c r="G11" s="58">
        <v>20.5</v>
      </c>
      <c r="H11" s="56">
        <v>111064</v>
      </c>
      <c r="I11" s="59">
        <v>8.8000000000000007</v>
      </c>
      <c r="J11" s="56">
        <v>419572</v>
      </c>
      <c r="K11" s="59">
        <v>33.200000000000003</v>
      </c>
      <c r="L11" s="56">
        <v>239372</v>
      </c>
      <c r="M11" s="59">
        <v>19</v>
      </c>
      <c r="N11" s="56">
        <v>455172</v>
      </c>
      <c r="O11" s="59">
        <v>36.1</v>
      </c>
      <c r="P11" s="56">
        <v>248665</v>
      </c>
      <c r="Q11" s="59">
        <v>19.7</v>
      </c>
      <c r="R11" s="6">
        <v>87842</v>
      </c>
      <c r="S11" s="59">
        <v>7</v>
      </c>
      <c r="T11" s="406" t="str">
        <f t="shared" si="1"/>
        <v>〇</v>
      </c>
      <c r="U11" s="408">
        <f t="shared" si="0"/>
        <v>100</v>
      </c>
      <c r="V11" s="49"/>
      <c r="W11" s="49"/>
      <c r="X11" s="49"/>
      <c r="Y11" s="49"/>
      <c r="Z11" s="49"/>
      <c r="AA11" s="49"/>
      <c r="AB11" s="49"/>
      <c r="AC11" s="49"/>
      <c r="AD11" s="49"/>
      <c r="AE11" s="49"/>
      <c r="AF11" s="49"/>
      <c r="AG11" s="49"/>
      <c r="AH11" s="49"/>
      <c r="AI11" s="49"/>
      <c r="AJ11" s="49"/>
      <c r="AK11" s="49"/>
      <c r="AL11" s="49"/>
      <c r="AM11" s="49"/>
      <c r="AN11" s="49"/>
      <c r="AO11" s="49"/>
      <c r="AP11" s="49"/>
    </row>
    <row r="12" spans="1:43" ht="18.75" customHeight="1">
      <c r="A12" s="465"/>
      <c r="B12" s="43">
        <v>29</v>
      </c>
      <c r="C12" s="60">
        <v>1184973</v>
      </c>
      <c r="D12" s="60">
        <v>339581</v>
      </c>
      <c r="E12" s="61">
        <v>28.7</v>
      </c>
      <c r="F12" s="60">
        <v>213027</v>
      </c>
      <c r="G12" s="62">
        <v>18</v>
      </c>
      <c r="H12" s="60">
        <v>109376</v>
      </c>
      <c r="I12" s="63">
        <v>9.1999999999999993</v>
      </c>
      <c r="J12" s="60">
        <v>399345</v>
      </c>
      <c r="K12" s="63">
        <v>33.700000000000003</v>
      </c>
      <c r="L12" s="60">
        <v>227677</v>
      </c>
      <c r="M12" s="63">
        <v>19.2</v>
      </c>
      <c r="N12" s="60">
        <v>446047</v>
      </c>
      <c r="O12" s="63">
        <v>37.6</v>
      </c>
      <c r="P12" s="60">
        <v>260684</v>
      </c>
      <c r="Q12" s="63">
        <v>22</v>
      </c>
      <c r="R12" s="8">
        <v>80785</v>
      </c>
      <c r="S12" s="63">
        <v>6.8</v>
      </c>
      <c r="T12" s="406" t="str">
        <f t="shared" si="1"/>
        <v>〇</v>
      </c>
      <c r="U12" s="408">
        <f t="shared" si="0"/>
        <v>100</v>
      </c>
      <c r="V12" s="49"/>
      <c r="W12" s="49"/>
      <c r="X12" s="49"/>
      <c r="Y12" s="49"/>
      <c r="Z12" s="49"/>
      <c r="AA12" s="49"/>
      <c r="AB12" s="49"/>
      <c r="AC12" s="49"/>
      <c r="AD12" s="49"/>
      <c r="AE12" s="49"/>
      <c r="AF12" s="49"/>
      <c r="AG12" s="49"/>
      <c r="AH12" s="49"/>
      <c r="AI12" s="49"/>
      <c r="AJ12" s="49"/>
      <c r="AK12" s="49"/>
      <c r="AL12" s="49"/>
      <c r="AM12" s="49"/>
      <c r="AN12" s="49"/>
      <c r="AO12" s="49"/>
      <c r="AP12" s="49"/>
    </row>
    <row r="13" spans="1:43" ht="18.75" customHeight="1">
      <c r="A13" s="465"/>
      <c r="B13" s="43">
        <v>30</v>
      </c>
      <c r="C13" s="60">
        <v>1083059</v>
      </c>
      <c r="D13" s="60">
        <v>341198</v>
      </c>
      <c r="E13" s="61">
        <v>31.5</v>
      </c>
      <c r="F13" s="60">
        <v>212605</v>
      </c>
      <c r="G13" s="62">
        <v>19.600000000000001</v>
      </c>
      <c r="H13" s="60">
        <v>112641</v>
      </c>
      <c r="I13" s="63">
        <v>10.4</v>
      </c>
      <c r="J13" s="60">
        <v>328179</v>
      </c>
      <c r="K13" s="63">
        <v>30.3</v>
      </c>
      <c r="L13" s="60">
        <v>205783</v>
      </c>
      <c r="M13" s="63">
        <v>19</v>
      </c>
      <c r="N13" s="60">
        <v>413682</v>
      </c>
      <c r="O13" s="63">
        <v>38.200000000000003</v>
      </c>
      <c r="P13" s="60">
        <v>229185</v>
      </c>
      <c r="Q13" s="63">
        <v>21.2</v>
      </c>
      <c r="R13" s="8">
        <v>77099</v>
      </c>
      <c r="S13" s="63">
        <v>7.1</v>
      </c>
      <c r="T13" s="406" t="str">
        <f t="shared" si="1"/>
        <v>〇</v>
      </c>
      <c r="U13" s="408">
        <f t="shared" si="0"/>
        <v>100</v>
      </c>
      <c r="V13" s="49"/>
      <c r="W13" s="49"/>
      <c r="X13" s="49"/>
      <c r="Y13" s="49"/>
      <c r="Z13" s="49"/>
      <c r="AA13" s="49"/>
      <c r="AB13" s="49"/>
      <c r="AC13" s="49"/>
      <c r="AD13" s="49"/>
      <c r="AE13" s="49"/>
      <c r="AF13" s="49"/>
      <c r="AG13" s="49"/>
      <c r="AH13" s="49"/>
      <c r="AI13" s="49"/>
      <c r="AJ13" s="49"/>
      <c r="AK13" s="49"/>
      <c r="AL13" s="49"/>
      <c r="AM13" s="49"/>
      <c r="AN13" s="49"/>
      <c r="AO13" s="49"/>
      <c r="AP13" s="49"/>
    </row>
    <row r="14" spans="1:43" ht="18.75" customHeight="1">
      <c r="A14" s="465"/>
      <c r="B14" s="43" t="s">
        <v>268</v>
      </c>
      <c r="C14" s="60">
        <v>1032719</v>
      </c>
      <c r="D14" s="60">
        <v>342208</v>
      </c>
      <c r="E14" s="61">
        <v>33.1</v>
      </c>
      <c r="F14" s="60">
        <v>212498</v>
      </c>
      <c r="G14" s="62">
        <v>20.6</v>
      </c>
      <c r="H14" s="60">
        <v>112996</v>
      </c>
      <c r="I14" s="63">
        <v>10.9</v>
      </c>
      <c r="J14" s="60">
        <v>282237</v>
      </c>
      <c r="K14" s="63">
        <v>27.3</v>
      </c>
      <c r="L14" s="60">
        <v>191854</v>
      </c>
      <c r="M14" s="63">
        <v>18.600000000000001</v>
      </c>
      <c r="N14" s="60">
        <v>408274</v>
      </c>
      <c r="O14" s="63">
        <v>39.5</v>
      </c>
      <c r="P14" s="60">
        <v>222847</v>
      </c>
      <c r="Q14" s="63">
        <v>21.6</v>
      </c>
      <c r="R14" s="8">
        <v>73377</v>
      </c>
      <c r="S14" s="63">
        <v>7.1</v>
      </c>
      <c r="T14" s="406" t="str">
        <f t="shared" si="1"/>
        <v>〇</v>
      </c>
      <c r="U14" s="408">
        <f t="shared" si="0"/>
        <v>99.9</v>
      </c>
      <c r="V14" s="49"/>
      <c r="W14" s="49"/>
      <c r="X14" s="49"/>
      <c r="Y14" s="49"/>
      <c r="Z14" s="49"/>
      <c r="AA14" s="49"/>
      <c r="AB14" s="49"/>
      <c r="AC14" s="49"/>
      <c r="AD14" s="49"/>
      <c r="AE14" s="49"/>
      <c r="AF14" s="49"/>
      <c r="AG14" s="49"/>
      <c r="AH14" s="49"/>
      <c r="AI14" s="49"/>
      <c r="AJ14" s="49"/>
      <c r="AK14" s="49"/>
      <c r="AL14" s="49"/>
      <c r="AM14" s="49"/>
      <c r="AN14" s="49"/>
      <c r="AO14" s="49"/>
      <c r="AP14" s="49"/>
    </row>
    <row r="15" spans="1:43" s="7" customFormat="1" ht="18.75" customHeight="1">
      <c r="A15" s="466"/>
      <c r="B15" s="43" t="s">
        <v>269</v>
      </c>
      <c r="C15" s="65">
        <v>1148186</v>
      </c>
      <c r="D15" s="65">
        <v>338589</v>
      </c>
      <c r="E15" s="66">
        <v>29.5</v>
      </c>
      <c r="F15" s="65">
        <v>212350</v>
      </c>
      <c r="G15" s="67">
        <v>18.5</v>
      </c>
      <c r="H15" s="65">
        <v>109256</v>
      </c>
      <c r="I15" s="68">
        <v>9.5</v>
      </c>
      <c r="J15" s="65">
        <v>298627</v>
      </c>
      <c r="K15" s="68">
        <v>26</v>
      </c>
      <c r="L15" s="65">
        <v>221757</v>
      </c>
      <c r="M15" s="68">
        <v>19.3</v>
      </c>
      <c r="N15" s="60">
        <v>510970</v>
      </c>
      <c r="O15" s="68">
        <v>44.5</v>
      </c>
      <c r="P15" s="65">
        <v>299546</v>
      </c>
      <c r="Q15" s="68">
        <v>26.1</v>
      </c>
      <c r="R15" s="64">
        <v>117249</v>
      </c>
      <c r="S15" s="68">
        <v>10.199999999999999</v>
      </c>
      <c r="T15" s="406" t="str">
        <f t="shared" si="1"/>
        <v>〇</v>
      </c>
      <c r="U15" s="408">
        <f t="shared" si="0"/>
        <v>100</v>
      </c>
      <c r="V15" s="49"/>
      <c r="W15" s="49"/>
      <c r="X15" s="49"/>
      <c r="Y15" s="49"/>
      <c r="Z15" s="49"/>
      <c r="AA15" s="49"/>
      <c r="AB15" s="49"/>
      <c r="AC15" s="49"/>
      <c r="AD15" s="49"/>
      <c r="AE15" s="49"/>
      <c r="AF15" s="49"/>
      <c r="AG15" s="49"/>
      <c r="AH15" s="49"/>
      <c r="AI15" s="49"/>
      <c r="AJ15" s="49"/>
      <c r="AK15" s="49"/>
      <c r="AL15" s="49"/>
      <c r="AM15" s="49"/>
      <c r="AN15" s="49"/>
      <c r="AO15" s="49"/>
      <c r="AP15" s="49"/>
    </row>
    <row r="16" spans="1:43" ht="18.75" customHeight="1">
      <c r="A16" s="449" t="s">
        <v>149</v>
      </c>
      <c r="B16" s="42">
        <v>28</v>
      </c>
      <c r="C16" s="56">
        <v>595908</v>
      </c>
      <c r="D16" s="56">
        <v>245172</v>
      </c>
      <c r="E16" s="57">
        <v>41.1</v>
      </c>
      <c r="F16" s="56">
        <v>137353</v>
      </c>
      <c r="G16" s="58">
        <v>23</v>
      </c>
      <c r="H16" s="56">
        <v>101178</v>
      </c>
      <c r="I16" s="59">
        <v>17</v>
      </c>
      <c r="J16" s="56">
        <v>113835</v>
      </c>
      <c r="K16" s="59">
        <v>19.100000000000001</v>
      </c>
      <c r="L16" s="56">
        <v>111837</v>
      </c>
      <c r="M16" s="59">
        <v>18.8</v>
      </c>
      <c r="N16" s="56">
        <v>236901</v>
      </c>
      <c r="O16" s="59">
        <v>39.799999999999997</v>
      </c>
      <c r="P16" s="56">
        <v>123305</v>
      </c>
      <c r="Q16" s="59">
        <v>20.7</v>
      </c>
      <c r="R16" s="6">
        <v>77019</v>
      </c>
      <c r="S16" s="59">
        <v>12.9</v>
      </c>
      <c r="T16" s="406" t="str">
        <f t="shared" si="1"/>
        <v>〇</v>
      </c>
      <c r="U16" s="72">
        <f t="shared" si="0"/>
        <v>100</v>
      </c>
      <c r="V16" s="49"/>
      <c r="W16" s="49"/>
      <c r="X16" s="49"/>
      <c r="Y16" s="49"/>
      <c r="Z16" s="49"/>
      <c r="AA16" s="49"/>
      <c r="AB16" s="49"/>
      <c r="AC16" s="49"/>
      <c r="AD16" s="49"/>
      <c r="AE16" s="49"/>
      <c r="AF16" s="49"/>
      <c r="AG16" s="49"/>
      <c r="AH16" s="49"/>
      <c r="AI16" s="49"/>
      <c r="AJ16" s="49"/>
      <c r="AK16" s="49"/>
      <c r="AL16" s="49"/>
      <c r="AM16" s="49"/>
      <c r="AN16" s="49"/>
      <c r="AO16" s="49"/>
      <c r="AP16" s="49"/>
    </row>
    <row r="17" spans="1:42" ht="18.75" customHeight="1">
      <c r="A17" s="465"/>
      <c r="B17" s="43">
        <v>29</v>
      </c>
      <c r="C17" s="60">
        <v>590985</v>
      </c>
      <c r="D17" s="60">
        <v>241986</v>
      </c>
      <c r="E17" s="61">
        <v>40.9</v>
      </c>
      <c r="F17" s="60">
        <v>138368</v>
      </c>
      <c r="G17" s="62">
        <v>23.4</v>
      </c>
      <c r="H17" s="60">
        <v>96921</v>
      </c>
      <c r="I17" s="63">
        <v>16.399999999999999</v>
      </c>
      <c r="J17" s="60">
        <v>122283</v>
      </c>
      <c r="K17" s="63">
        <v>20.7</v>
      </c>
      <c r="L17" s="60">
        <v>118284</v>
      </c>
      <c r="M17" s="63">
        <v>20.7</v>
      </c>
      <c r="N17" s="60">
        <v>226716</v>
      </c>
      <c r="O17" s="63">
        <v>38.4</v>
      </c>
      <c r="P17" s="60">
        <v>122791</v>
      </c>
      <c r="Q17" s="63">
        <v>20.8</v>
      </c>
      <c r="R17" s="8">
        <v>62613</v>
      </c>
      <c r="S17" s="63">
        <v>10.6</v>
      </c>
      <c r="T17" s="406" t="str">
        <f t="shared" si="1"/>
        <v>〇</v>
      </c>
      <c r="U17" s="72">
        <f t="shared" si="0"/>
        <v>100</v>
      </c>
      <c r="V17" s="49"/>
      <c r="W17" s="49"/>
      <c r="X17" s="49"/>
      <c r="Y17" s="49"/>
      <c r="Z17" s="49"/>
      <c r="AA17" s="49"/>
      <c r="AB17" s="49"/>
      <c r="AC17" s="49"/>
      <c r="AD17" s="49"/>
      <c r="AE17" s="49"/>
      <c r="AF17" s="49"/>
      <c r="AG17" s="49"/>
      <c r="AH17" s="49"/>
      <c r="AI17" s="49"/>
      <c r="AJ17" s="49"/>
      <c r="AK17" s="49"/>
      <c r="AL17" s="49"/>
      <c r="AM17" s="49"/>
      <c r="AN17" s="49"/>
      <c r="AO17" s="49"/>
      <c r="AP17" s="49"/>
    </row>
    <row r="18" spans="1:42" ht="18.75" customHeight="1">
      <c r="A18" s="465"/>
      <c r="B18" s="43">
        <v>30</v>
      </c>
      <c r="C18" s="60">
        <v>598045</v>
      </c>
      <c r="D18" s="60">
        <v>244071</v>
      </c>
      <c r="E18" s="61">
        <v>40.799999999999997</v>
      </c>
      <c r="F18" s="60">
        <v>135553</v>
      </c>
      <c r="G18" s="62">
        <v>22.7</v>
      </c>
      <c r="H18" s="60">
        <v>101876</v>
      </c>
      <c r="I18" s="63">
        <v>17</v>
      </c>
      <c r="J18" s="60">
        <v>136275</v>
      </c>
      <c r="K18" s="63">
        <v>22.8</v>
      </c>
      <c r="L18" s="60">
        <v>121469</v>
      </c>
      <c r="M18" s="63">
        <v>20.3</v>
      </c>
      <c r="N18" s="60">
        <v>217699</v>
      </c>
      <c r="O18" s="63">
        <v>36.4</v>
      </c>
      <c r="P18" s="60">
        <v>115422</v>
      </c>
      <c r="Q18" s="63">
        <v>19.3</v>
      </c>
      <c r="R18" s="8">
        <v>55387</v>
      </c>
      <c r="S18" s="63">
        <v>9.3000000000000007</v>
      </c>
      <c r="T18" s="406" t="str">
        <f t="shared" si="1"/>
        <v>〇</v>
      </c>
      <c r="U18" s="72">
        <f t="shared" si="0"/>
        <v>100</v>
      </c>
      <c r="V18" s="49"/>
      <c r="W18" s="49"/>
      <c r="X18" s="49"/>
      <c r="Y18" s="49"/>
      <c r="Z18" s="49"/>
      <c r="AA18" s="49"/>
      <c r="AB18" s="49"/>
      <c r="AC18" s="49"/>
      <c r="AD18" s="49"/>
      <c r="AE18" s="49"/>
      <c r="AF18" s="49"/>
      <c r="AG18" s="49"/>
      <c r="AH18" s="49"/>
      <c r="AI18" s="49"/>
      <c r="AJ18" s="49"/>
      <c r="AK18" s="49"/>
      <c r="AL18" s="49"/>
      <c r="AM18" s="49"/>
      <c r="AN18" s="49"/>
      <c r="AO18" s="49"/>
      <c r="AP18" s="49"/>
    </row>
    <row r="19" spans="1:42" ht="18.75" customHeight="1">
      <c r="A19" s="465"/>
      <c r="B19" s="43" t="s">
        <v>268</v>
      </c>
      <c r="C19" s="60">
        <v>581507</v>
      </c>
      <c r="D19" s="60">
        <v>238719</v>
      </c>
      <c r="E19" s="61">
        <v>41.1</v>
      </c>
      <c r="F19" s="60">
        <v>135192</v>
      </c>
      <c r="G19" s="62">
        <v>23.2</v>
      </c>
      <c r="H19" s="60">
        <v>96696</v>
      </c>
      <c r="I19" s="63">
        <v>16.600000000000001</v>
      </c>
      <c r="J19" s="60">
        <v>144080</v>
      </c>
      <c r="K19" s="63">
        <v>24.8</v>
      </c>
      <c r="L19" s="60">
        <v>129887</v>
      </c>
      <c r="M19" s="63">
        <v>22.3</v>
      </c>
      <c r="N19" s="60">
        <v>198708</v>
      </c>
      <c r="O19" s="63">
        <v>34.200000000000003</v>
      </c>
      <c r="P19" s="60">
        <v>114174</v>
      </c>
      <c r="Q19" s="63">
        <v>19.600000000000001</v>
      </c>
      <c r="R19" s="8">
        <v>42714</v>
      </c>
      <c r="S19" s="63">
        <v>7.3</v>
      </c>
      <c r="T19" s="406" t="str">
        <f t="shared" si="1"/>
        <v>〇</v>
      </c>
      <c r="U19" s="72">
        <f t="shared" si="0"/>
        <v>100.10000000000001</v>
      </c>
      <c r="V19" s="49"/>
      <c r="W19" s="49"/>
      <c r="X19" s="49"/>
      <c r="Y19" s="49"/>
      <c r="Z19" s="49"/>
      <c r="AA19" s="49"/>
      <c r="AB19" s="49"/>
      <c r="AC19" s="49"/>
      <c r="AD19" s="49"/>
      <c r="AE19" s="49"/>
      <c r="AF19" s="49"/>
      <c r="AG19" s="49"/>
      <c r="AH19" s="49"/>
      <c r="AI19" s="49"/>
      <c r="AJ19" s="49"/>
      <c r="AK19" s="49"/>
      <c r="AL19" s="49"/>
      <c r="AM19" s="49"/>
      <c r="AN19" s="49"/>
      <c r="AO19" s="49"/>
      <c r="AP19" s="49"/>
    </row>
    <row r="20" spans="1:42" ht="18.75" customHeight="1">
      <c r="A20" s="466"/>
      <c r="B20" s="43" t="s">
        <v>269</v>
      </c>
      <c r="C20" s="65">
        <v>667176</v>
      </c>
      <c r="D20" s="65">
        <v>237621</v>
      </c>
      <c r="E20" s="66">
        <v>35.6</v>
      </c>
      <c r="F20" s="65">
        <v>134303</v>
      </c>
      <c r="G20" s="67">
        <v>20.100000000000001</v>
      </c>
      <c r="H20" s="65">
        <v>96458</v>
      </c>
      <c r="I20" s="68">
        <v>14.5</v>
      </c>
      <c r="J20" s="65">
        <v>150832</v>
      </c>
      <c r="K20" s="68">
        <v>22.6</v>
      </c>
      <c r="L20" s="65">
        <v>145771</v>
      </c>
      <c r="M20" s="68">
        <v>21.8</v>
      </c>
      <c r="N20" s="60">
        <v>278723</v>
      </c>
      <c r="O20" s="68">
        <v>41.8</v>
      </c>
      <c r="P20" s="65">
        <v>140573</v>
      </c>
      <c r="Q20" s="68">
        <v>21.1</v>
      </c>
      <c r="R20" s="64">
        <v>85368</v>
      </c>
      <c r="S20" s="68">
        <v>12.8</v>
      </c>
      <c r="T20" s="406" t="str">
        <f t="shared" si="1"/>
        <v>〇</v>
      </c>
      <c r="U20" s="72">
        <f t="shared" si="0"/>
        <v>100</v>
      </c>
      <c r="V20" s="49"/>
      <c r="W20" s="49"/>
      <c r="X20" s="49"/>
      <c r="Y20" s="49"/>
      <c r="Z20" s="49"/>
      <c r="AA20" s="49"/>
      <c r="AB20" s="49"/>
      <c r="AC20" s="49"/>
      <c r="AD20" s="49"/>
      <c r="AE20" s="49"/>
      <c r="AF20" s="49"/>
      <c r="AG20" s="49"/>
      <c r="AH20" s="49"/>
      <c r="AI20" s="49"/>
      <c r="AJ20" s="49"/>
      <c r="AK20" s="49"/>
      <c r="AL20" s="49"/>
      <c r="AM20" s="49"/>
      <c r="AN20" s="49"/>
      <c r="AO20" s="49"/>
      <c r="AP20" s="49"/>
    </row>
    <row r="21" spans="1:42" ht="18.75" customHeight="1">
      <c r="A21" s="449" t="s">
        <v>22</v>
      </c>
      <c r="B21" s="42">
        <v>28</v>
      </c>
      <c r="C21" s="8">
        <v>2003899</v>
      </c>
      <c r="D21" s="60">
        <v>384152</v>
      </c>
      <c r="E21" s="61">
        <v>19.2</v>
      </c>
      <c r="F21" s="60">
        <v>256335</v>
      </c>
      <c r="G21" s="62">
        <v>12.7</v>
      </c>
      <c r="H21" s="60">
        <v>112005</v>
      </c>
      <c r="I21" s="63">
        <v>5.9</v>
      </c>
      <c r="J21" s="60">
        <v>398554</v>
      </c>
      <c r="K21" s="63">
        <v>19.899999999999999</v>
      </c>
      <c r="L21" s="60">
        <v>316200</v>
      </c>
      <c r="M21" s="63">
        <v>15.8</v>
      </c>
      <c r="N21" s="314">
        <v>1221193</v>
      </c>
      <c r="O21" s="63">
        <v>60.9</v>
      </c>
      <c r="P21" s="60">
        <v>536229</v>
      </c>
      <c r="Q21" s="63">
        <v>26.8</v>
      </c>
      <c r="R21" s="8">
        <v>91998</v>
      </c>
      <c r="S21" s="63">
        <v>4.5999999999999996</v>
      </c>
      <c r="T21" s="406" t="str">
        <f t="shared" si="1"/>
        <v>〇</v>
      </c>
      <c r="U21" s="408">
        <f t="shared" si="0"/>
        <v>100</v>
      </c>
      <c r="V21" s="49"/>
      <c r="W21" s="49"/>
      <c r="X21" s="49"/>
      <c r="Y21" s="49"/>
      <c r="Z21" s="49"/>
      <c r="AA21" s="49"/>
      <c r="AB21" s="49"/>
      <c r="AC21" s="49"/>
      <c r="AD21" s="49"/>
      <c r="AE21" s="49"/>
      <c r="AF21" s="49"/>
      <c r="AG21" s="49"/>
      <c r="AH21" s="49"/>
      <c r="AI21" s="49"/>
      <c r="AJ21" s="49"/>
      <c r="AK21" s="49"/>
      <c r="AL21" s="49"/>
      <c r="AM21" s="49"/>
      <c r="AN21" s="49"/>
      <c r="AO21" s="49"/>
      <c r="AP21" s="49"/>
    </row>
    <row r="22" spans="1:42" ht="18.75" customHeight="1">
      <c r="A22" s="465"/>
      <c r="B22" s="43">
        <v>29</v>
      </c>
      <c r="C22" s="60">
        <v>1495793</v>
      </c>
      <c r="D22" s="60">
        <v>380714</v>
      </c>
      <c r="E22" s="61">
        <v>25.5</v>
      </c>
      <c r="F22" s="60">
        <v>254608</v>
      </c>
      <c r="G22" s="62">
        <v>17</v>
      </c>
      <c r="H22" s="60">
        <v>110168</v>
      </c>
      <c r="I22" s="63">
        <v>7.4</v>
      </c>
      <c r="J22" s="60">
        <v>347590</v>
      </c>
      <c r="K22" s="63">
        <v>23.2</v>
      </c>
      <c r="L22" s="60">
        <v>294536</v>
      </c>
      <c r="M22" s="63">
        <v>19.7</v>
      </c>
      <c r="N22" s="309">
        <v>767489</v>
      </c>
      <c r="O22" s="63">
        <v>51.3</v>
      </c>
      <c r="P22" s="60">
        <v>385733</v>
      </c>
      <c r="Q22" s="63">
        <v>25.8</v>
      </c>
      <c r="R22" s="8">
        <v>86572</v>
      </c>
      <c r="S22" s="63">
        <v>5.8</v>
      </c>
      <c r="T22" s="406" t="str">
        <f t="shared" si="1"/>
        <v>〇</v>
      </c>
      <c r="U22" s="408">
        <f t="shared" si="0"/>
        <v>100</v>
      </c>
      <c r="V22" s="49"/>
      <c r="W22" s="49"/>
      <c r="X22" s="49"/>
      <c r="Y22" s="49"/>
      <c r="Z22" s="49"/>
      <c r="AA22" s="49"/>
      <c r="AB22" s="49"/>
      <c r="AC22" s="49"/>
      <c r="AD22" s="49"/>
      <c r="AE22" s="49"/>
      <c r="AF22" s="49"/>
      <c r="AG22" s="49"/>
      <c r="AH22" s="49"/>
      <c r="AI22" s="49"/>
      <c r="AJ22" s="49"/>
      <c r="AK22" s="49"/>
      <c r="AL22" s="49"/>
      <c r="AM22" s="49"/>
      <c r="AN22" s="49"/>
      <c r="AO22" s="49"/>
      <c r="AP22" s="49"/>
    </row>
    <row r="23" spans="1:42" ht="18.75" customHeight="1">
      <c r="A23" s="465"/>
      <c r="B23" s="43">
        <v>30</v>
      </c>
      <c r="C23" s="60">
        <v>1267437</v>
      </c>
      <c r="D23" s="60">
        <v>379149</v>
      </c>
      <c r="E23" s="61">
        <v>29.9</v>
      </c>
      <c r="F23" s="60">
        <v>253988</v>
      </c>
      <c r="G23" s="62">
        <v>20</v>
      </c>
      <c r="H23" s="60">
        <v>109110</v>
      </c>
      <c r="I23" s="63">
        <v>8.6</v>
      </c>
      <c r="J23" s="60">
        <v>284973</v>
      </c>
      <c r="K23" s="63">
        <v>22.5</v>
      </c>
      <c r="L23" s="60">
        <v>250505</v>
      </c>
      <c r="M23" s="63">
        <v>19.8</v>
      </c>
      <c r="N23" s="309">
        <v>603315</v>
      </c>
      <c r="O23" s="63">
        <v>47.6</v>
      </c>
      <c r="P23" s="60">
        <v>311848</v>
      </c>
      <c r="Q23" s="63">
        <v>24.6</v>
      </c>
      <c r="R23" s="8">
        <v>82693</v>
      </c>
      <c r="S23" s="63">
        <v>6.5</v>
      </c>
      <c r="T23" s="406" t="str">
        <f t="shared" si="1"/>
        <v>〇</v>
      </c>
      <c r="U23" s="408">
        <f t="shared" si="0"/>
        <v>100</v>
      </c>
      <c r="V23" s="49"/>
      <c r="W23" s="49"/>
      <c r="X23" s="49"/>
      <c r="Y23" s="49"/>
      <c r="Z23" s="49"/>
      <c r="AA23" s="49"/>
      <c r="AB23" s="49"/>
      <c r="AC23" s="49"/>
      <c r="AD23" s="49"/>
      <c r="AE23" s="49"/>
      <c r="AF23" s="49"/>
      <c r="AG23" s="49"/>
      <c r="AH23" s="49"/>
      <c r="AI23" s="49"/>
      <c r="AJ23" s="49"/>
      <c r="AK23" s="49"/>
      <c r="AL23" s="49"/>
      <c r="AM23" s="49"/>
      <c r="AN23" s="49"/>
      <c r="AO23" s="49"/>
      <c r="AP23" s="49"/>
    </row>
    <row r="24" spans="1:42" ht="18.75" customHeight="1">
      <c r="A24" s="465"/>
      <c r="B24" s="43" t="s">
        <v>268</v>
      </c>
      <c r="C24" s="60">
        <v>1263964</v>
      </c>
      <c r="D24" s="60">
        <v>376283</v>
      </c>
      <c r="E24" s="61">
        <v>29.8</v>
      </c>
      <c r="F24" s="60">
        <v>247967</v>
      </c>
      <c r="G24" s="62">
        <v>19.600000000000001</v>
      </c>
      <c r="H24" s="60">
        <v>108204</v>
      </c>
      <c r="I24" s="63">
        <v>8.6</v>
      </c>
      <c r="J24" s="60">
        <v>303992</v>
      </c>
      <c r="K24" s="63">
        <v>24.1</v>
      </c>
      <c r="L24" s="60">
        <v>267975</v>
      </c>
      <c r="M24" s="63">
        <v>21.2</v>
      </c>
      <c r="N24" s="309">
        <v>583689</v>
      </c>
      <c r="O24" s="63">
        <v>46.2</v>
      </c>
      <c r="P24" s="60">
        <v>300298</v>
      </c>
      <c r="Q24" s="63">
        <v>23.8</v>
      </c>
      <c r="R24" s="8">
        <v>86719</v>
      </c>
      <c r="S24" s="63">
        <v>6.9</v>
      </c>
      <c r="T24" s="406" t="str">
        <f t="shared" si="1"/>
        <v>〇</v>
      </c>
      <c r="U24" s="408">
        <f t="shared" si="0"/>
        <v>100.10000000000001</v>
      </c>
      <c r="V24" s="49"/>
      <c r="W24" s="49"/>
      <c r="X24" s="49"/>
      <c r="Y24" s="49"/>
      <c r="Z24" s="49"/>
      <c r="AA24" s="49"/>
      <c r="AB24" s="49"/>
      <c r="AC24" s="49"/>
      <c r="AD24" s="49"/>
      <c r="AE24" s="49"/>
      <c r="AF24" s="49"/>
      <c r="AG24" s="49"/>
      <c r="AH24" s="49"/>
      <c r="AI24" s="49"/>
      <c r="AJ24" s="49"/>
      <c r="AK24" s="49"/>
      <c r="AL24" s="49"/>
      <c r="AM24" s="49"/>
      <c r="AN24" s="49"/>
      <c r="AO24" s="49"/>
      <c r="AP24" s="49"/>
    </row>
    <row r="25" spans="1:42" s="7" customFormat="1" ht="18.75" customHeight="1">
      <c r="A25" s="466"/>
      <c r="B25" s="43" t="s">
        <v>269</v>
      </c>
      <c r="C25" s="60">
        <v>1404965</v>
      </c>
      <c r="D25" s="60">
        <v>375588</v>
      </c>
      <c r="E25" s="61">
        <v>26.7</v>
      </c>
      <c r="F25" s="60">
        <v>246971</v>
      </c>
      <c r="G25" s="62">
        <v>17.600000000000001</v>
      </c>
      <c r="H25" s="60">
        <v>108982</v>
      </c>
      <c r="I25" s="63">
        <v>7.8</v>
      </c>
      <c r="J25" s="60">
        <v>352449</v>
      </c>
      <c r="K25" s="63">
        <v>25.1</v>
      </c>
      <c r="L25" s="60">
        <v>295259</v>
      </c>
      <c r="M25" s="63">
        <v>21</v>
      </c>
      <c r="N25" s="309">
        <v>676928</v>
      </c>
      <c r="O25" s="63">
        <v>48.2</v>
      </c>
      <c r="P25" s="60">
        <v>394003</v>
      </c>
      <c r="Q25" s="63">
        <v>28</v>
      </c>
      <c r="R25" s="8">
        <v>137646</v>
      </c>
      <c r="S25" s="63">
        <v>9.8000000000000007</v>
      </c>
      <c r="T25" s="406" t="str">
        <f t="shared" si="1"/>
        <v>〇</v>
      </c>
      <c r="U25" s="408">
        <f t="shared" si="0"/>
        <v>100</v>
      </c>
      <c r="V25" s="49"/>
      <c r="W25" s="49"/>
      <c r="X25" s="49"/>
      <c r="Y25" s="49"/>
      <c r="Z25" s="49"/>
      <c r="AA25" s="49"/>
      <c r="AB25" s="49"/>
      <c r="AC25" s="49"/>
      <c r="AD25" s="49"/>
      <c r="AE25" s="49"/>
      <c r="AF25" s="49"/>
      <c r="AG25" s="49"/>
      <c r="AH25" s="49"/>
      <c r="AI25" s="49"/>
      <c r="AJ25" s="49"/>
      <c r="AK25" s="49"/>
      <c r="AL25" s="49"/>
      <c r="AM25" s="49"/>
      <c r="AN25" s="49"/>
      <c r="AO25" s="49"/>
      <c r="AP25" s="49"/>
    </row>
    <row r="26" spans="1:42" ht="18.75" customHeight="1">
      <c r="A26" s="449" t="s">
        <v>23</v>
      </c>
      <c r="B26" s="42">
        <v>28</v>
      </c>
      <c r="C26" s="56">
        <v>1062035</v>
      </c>
      <c r="D26" s="56">
        <v>484674</v>
      </c>
      <c r="E26" s="57">
        <v>45.6</v>
      </c>
      <c r="F26" s="56">
        <v>317558</v>
      </c>
      <c r="G26" s="58">
        <v>29.9</v>
      </c>
      <c r="H26" s="56">
        <v>144168</v>
      </c>
      <c r="I26" s="59">
        <v>13.6</v>
      </c>
      <c r="J26" s="56">
        <v>159662</v>
      </c>
      <c r="K26" s="59">
        <v>15</v>
      </c>
      <c r="L26" s="56">
        <v>154121</v>
      </c>
      <c r="M26" s="59">
        <v>14.5</v>
      </c>
      <c r="N26" s="314">
        <v>417699</v>
      </c>
      <c r="O26" s="59">
        <v>39.299999999999997</v>
      </c>
      <c r="P26" s="56">
        <v>252599</v>
      </c>
      <c r="Q26" s="59">
        <v>23.8</v>
      </c>
      <c r="R26" s="6">
        <v>82797</v>
      </c>
      <c r="S26" s="59">
        <v>7.8</v>
      </c>
      <c r="T26" s="406" t="str">
        <f t="shared" si="1"/>
        <v>〇</v>
      </c>
      <c r="U26" s="408">
        <f t="shared" si="0"/>
        <v>99.9</v>
      </c>
      <c r="V26" s="49"/>
      <c r="W26" s="49"/>
      <c r="X26" s="49"/>
      <c r="Y26" s="49"/>
      <c r="Z26" s="49"/>
      <c r="AA26" s="49"/>
      <c r="AB26" s="49"/>
      <c r="AC26" s="49"/>
      <c r="AD26" s="49"/>
      <c r="AE26" s="49"/>
      <c r="AF26" s="49"/>
      <c r="AG26" s="49"/>
      <c r="AH26" s="49"/>
      <c r="AI26" s="49"/>
      <c r="AJ26" s="49"/>
      <c r="AK26" s="49"/>
      <c r="AL26" s="49"/>
      <c r="AM26" s="49"/>
      <c r="AN26" s="49"/>
      <c r="AO26" s="49"/>
      <c r="AP26" s="49"/>
    </row>
    <row r="27" spans="1:42" ht="18.75" customHeight="1">
      <c r="A27" s="465"/>
      <c r="B27" s="43">
        <v>29</v>
      </c>
      <c r="C27" s="60">
        <v>1029035</v>
      </c>
      <c r="D27" s="60">
        <v>489401</v>
      </c>
      <c r="E27" s="61">
        <v>47.6</v>
      </c>
      <c r="F27" s="60">
        <v>320522</v>
      </c>
      <c r="G27" s="62">
        <v>31.1</v>
      </c>
      <c r="H27" s="60">
        <v>145301</v>
      </c>
      <c r="I27" s="63">
        <v>14.1</v>
      </c>
      <c r="J27" s="60">
        <v>145891</v>
      </c>
      <c r="K27" s="63">
        <v>14.2</v>
      </c>
      <c r="L27" s="60">
        <v>144689</v>
      </c>
      <c r="M27" s="63">
        <v>14.1</v>
      </c>
      <c r="N27" s="309">
        <v>393743</v>
      </c>
      <c r="O27" s="63">
        <v>38.299999999999997</v>
      </c>
      <c r="P27" s="60">
        <v>257740</v>
      </c>
      <c r="Q27" s="63">
        <v>25</v>
      </c>
      <c r="R27" s="8">
        <v>59535</v>
      </c>
      <c r="S27" s="63">
        <v>5.8</v>
      </c>
      <c r="T27" s="406" t="str">
        <f t="shared" si="1"/>
        <v>〇</v>
      </c>
      <c r="U27" s="408">
        <f t="shared" si="0"/>
        <v>100.1</v>
      </c>
      <c r="V27" s="49"/>
      <c r="W27" s="49"/>
      <c r="X27" s="49"/>
      <c r="Y27" s="49"/>
      <c r="Z27" s="49"/>
      <c r="AA27" s="49"/>
      <c r="AB27" s="49"/>
      <c r="AC27" s="49"/>
      <c r="AD27" s="49"/>
      <c r="AE27" s="49"/>
      <c r="AF27" s="49"/>
      <c r="AG27" s="49"/>
      <c r="AH27" s="49"/>
      <c r="AI27" s="49"/>
      <c r="AJ27" s="49"/>
      <c r="AK27" s="49"/>
      <c r="AL27" s="49"/>
      <c r="AM27" s="49"/>
      <c r="AN27" s="49"/>
      <c r="AO27" s="49"/>
      <c r="AP27" s="49"/>
    </row>
    <row r="28" spans="1:42" ht="18.75" customHeight="1">
      <c r="A28" s="465"/>
      <c r="B28" s="43">
        <v>30</v>
      </c>
      <c r="C28" s="69">
        <v>1035275</v>
      </c>
      <c r="D28" s="60">
        <v>492353</v>
      </c>
      <c r="E28" s="61">
        <v>47.6</v>
      </c>
      <c r="F28" s="60">
        <v>318258</v>
      </c>
      <c r="G28" s="62">
        <v>30.7</v>
      </c>
      <c r="H28" s="60">
        <v>149981</v>
      </c>
      <c r="I28" s="63">
        <v>14.5</v>
      </c>
      <c r="J28" s="60">
        <v>147033</v>
      </c>
      <c r="K28" s="63">
        <v>14.2</v>
      </c>
      <c r="L28" s="60">
        <v>146576</v>
      </c>
      <c r="M28" s="63">
        <v>14.2</v>
      </c>
      <c r="N28" s="309">
        <v>395889</v>
      </c>
      <c r="O28" s="63">
        <v>38.200000000000003</v>
      </c>
      <c r="P28" s="60">
        <v>245997</v>
      </c>
      <c r="Q28" s="63">
        <v>23.8</v>
      </c>
      <c r="R28" s="8">
        <v>51191</v>
      </c>
      <c r="S28" s="63">
        <v>4.9000000000000004</v>
      </c>
      <c r="T28" s="406" t="str">
        <f t="shared" si="1"/>
        <v>〇</v>
      </c>
      <c r="U28" s="408">
        <f t="shared" si="0"/>
        <v>100</v>
      </c>
      <c r="V28" s="49"/>
      <c r="W28" s="49"/>
      <c r="X28" s="49"/>
      <c r="Y28" s="49"/>
      <c r="Z28" s="49"/>
      <c r="AA28" s="49"/>
      <c r="AB28" s="49"/>
      <c r="AC28" s="49"/>
      <c r="AD28" s="49"/>
      <c r="AE28" s="49"/>
      <c r="AF28" s="49"/>
      <c r="AG28" s="49"/>
      <c r="AH28" s="49"/>
      <c r="AI28" s="49"/>
      <c r="AJ28" s="49"/>
      <c r="AK28" s="49"/>
      <c r="AL28" s="49"/>
      <c r="AM28" s="49"/>
      <c r="AN28" s="49"/>
      <c r="AO28" s="49"/>
      <c r="AP28" s="49"/>
    </row>
    <row r="29" spans="1:42" ht="18.75" customHeight="1">
      <c r="A29" s="465"/>
      <c r="B29" s="43" t="s">
        <v>268</v>
      </c>
      <c r="C29" s="60">
        <v>1042053</v>
      </c>
      <c r="D29" s="60">
        <v>485758</v>
      </c>
      <c r="E29" s="61">
        <v>46.6</v>
      </c>
      <c r="F29" s="60">
        <v>316211</v>
      </c>
      <c r="G29" s="62">
        <v>30.3</v>
      </c>
      <c r="H29" s="60">
        <v>144783</v>
      </c>
      <c r="I29" s="63">
        <v>13.9</v>
      </c>
      <c r="J29" s="60">
        <v>159703</v>
      </c>
      <c r="K29" s="63">
        <v>15.3</v>
      </c>
      <c r="L29" s="60">
        <v>156277</v>
      </c>
      <c r="M29" s="63">
        <v>15</v>
      </c>
      <c r="N29" s="309">
        <v>396592</v>
      </c>
      <c r="O29" s="63">
        <v>38.1</v>
      </c>
      <c r="P29" s="60">
        <v>257669</v>
      </c>
      <c r="Q29" s="63">
        <v>24.7</v>
      </c>
      <c r="R29" s="8">
        <v>50648</v>
      </c>
      <c r="S29" s="63">
        <v>4.9000000000000004</v>
      </c>
      <c r="T29" s="406" t="str">
        <f t="shared" si="1"/>
        <v>〇</v>
      </c>
      <c r="U29" s="408">
        <f t="shared" si="0"/>
        <v>100</v>
      </c>
      <c r="V29" s="49"/>
      <c r="W29" s="49"/>
      <c r="X29" s="49"/>
      <c r="Y29" s="49"/>
      <c r="Z29" s="49"/>
      <c r="AA29" s="49"/>
      <c r="AB29" s="49"/>
      <c r="AC29" s="49"/>
      <c r="AD29" s="49"/>
      <c r="AE29" s="49"/>
      <c r="AF29" s="49"/>
      <c r="AG29" s="49"/>
      <c r="AH29" s="49"/>
      <c r="AI29" s="49"/>
      <c r="AJ29" s="49"/>
      <c r="AK29" s="49"/>
      <c r="AL29" s="49"/>
      <c r="AM29" s="49"/>
      <c r="AN29" s="49"/>
      <c r="AO29" s="49"/>
      <c r="AP29" s="49"/>
    </row>
    <row r="30" spans="1:42" s="7" customFormat="1" ht="18.75" customHeight="1">
      <c r="A30" s="466"/>
      <c r="B30" s="43" t="s">
        <v>269</v>
      </c>
      <c r="C30" s="70">
        <v>1303704</v>
      </c>
      <c r="D30" s="65">
        <v>511572</v>
      </c>
      <c r="E30" s="66">
        <v>39.200000000000003</v>
      </c>
      <c r="F30" s="65">
        <v>317048</v>
      </c>
      <c r="G30" s="67">
        <v>24.3</v>
      </c>
      <c r="H30" s="65">
        <v>169065</v>
      </c>
      <c r="I30" s="68">
        <v>13</v>
      </c>
      <c r="J30" s="65">
        <v>188505</v>
      </c>
      <c r="K30" s="68">
        <v>14.5</v>
      </c>
      <c r="L30" s="65">
        <v>182314</v>
      </c>
      <c r="M30" s="68">
        <v>14</v>
      </c>
      <c r="N30" s="138">
        <v>603627</v>
      </c>
      <c r="O30" s="68">
        <v>46.3</v>
      </c>
      <c r="P30" s="65">
        <v>379575</v>
      </c>
      <c r="Q30" s="68">
        <v>29.1</v>
      </c>
      <c r="R30" s="64">
        <v>118777</v>
      </c>
      <c r="S30" s="68">
        <v>9.1</v>
      </c>
      <c r="T30" s="406" t="str">
        <f t="shared" si="1"/>
        <v>〇</v>
      </c>
      <c r="U30" s="408">
        <f t="shared" si="0"/>
        <v>100</v>
      </c>
      <c r="V30" s="49"/>
      <c r="W30" s="49"/>
      <c r="X30" s="49"/>
      <c r="Y30" s="49"/>
      <c r="Z30" s="49"/>
      <c r="AA30" s="49"/>
      <c r="AB30" s="49"/>
      <c r="AC30" s="49"/>
      <c r="AD30" s="49"/>
      <c r="AE30" s="49"/>
      <c r="AF30" s="49"/>
      <c r="AG30" s="49"/>
      <c r="AH30" s="49"/>
      <c r="AI30" s="49"/>
      <c r="AJ30" s="49"/>
      <c r="AK30" s="49"/>
      <c r="AL30" s="49"/>
      <c r="AM30" s="49"/>
      <c r="AN30" s="49"/>
      <c r="AO30" s="49"/>
      <c r="AP30" s="49"/>
    </row>
    <row r="31" spans="1:42" ht="18.75" customHeight="1">
      <c r="A31" s="449" t="s">
        <v>76</v>
      </c>
      <c r="B31" s="42">
        <v>28</v>
      </c>
      <c r="C31" s="60">
        <v>753101</v>
      </c>
      <c r="D31" s="60">
        <v>342205</v>
      </c>
      <c r="E31" s="61">
        <v>45.4</v>
      </c>
      <c r="F31" s="60">
        <v>223065</v>
      </c>
      <c r="G31" s="62">
        <v>29.6</v>
      </c>
      <c r="H31" s="60">
        <v>103441</v>
      </c>
      <c r="I31" s="63">
        <v>13.7</v>
      </c>
      <c r="J31" s="60">
        <v>111678</v>
      </c>
      <c r="K31" s="63">
        <v>14.8</v>
      </c>
      <c r="L31" s="60">
        <v>98085</v>
      </c>
      <c r="M31" s="63">
        <v>13</v>
      </c>
      <c r="N31" s="60">
        <v>299218</v>
      </c>
      <c r="O31" s="63">
        <v>39.799999999999997</v>
      </c>
      <c r="P31" s="60">
        <v>175371</v>
      </c>
      <c r="Q31" s="63">
        <v>23.3</v>
      </c>
      <c r="R31" s="8">
        <v>79962</v>
      </c>
      <c r="S31" s="63">
        <v>10.6</v>
      </c>
      <c r="T31" s="406" t="str">
        <f t="shared" si="1"/>
        <v>〇</v>
      </c>
      <c r="U31" s="408">
        <f t="shared" si="0"/>
        <v>100</v>
      </c>
      <c r="V31" s="49"/>
      <c r="W31" s="49"/>
      <c r="X31" s="49"/>
      <c r="Y31" s="49"/>
      <c r="Z31" s="49"/>
      <c r="AA31" s="49"/>
      <c r="AB31" s="49"/>
      <c r="AC31" s="49"/>
      <c r="AD31" s="49"/>
      <c r="AE31" s="49"/>
      <c r="AF31" s="49"/>
      <c r="AG31" s="49"/>
      <c r="AH31" s="49"/>
      <c r="AI31" s="49"/>
      <c r="AJ31" s="49"/>
      <c r="AK31" s="49"/>
      <c r="AL31" s="49"/>
      <c r="AM31" s="49"/>
      <c r="AN31" s="49"/>
      <c r="AO31" s="49"/>
      <c r="AP31" s="49"/>
    </row>
    <row r="32" spans="1:42" ht="18.75" customHeight="1">
      <c r="A32" s="465"/>
      <c r="B32" s="43">
        <v>29</v>
      </c>
      <c r="C32" s="60">
        <v>741534</v>
      </c>
      <c r="D32" s="60">
        <v>323433</v>
      </c>
      <c r="E32" s="61">
        <v>43.6</v>
      </c>
      <c r="F32" s="60">
        <v>220722</v>
      </c>
      <c r="G32" s="62">
        <v>29.8</v>
      </c>
      <c r="H32" s="60">
        <v>102711</v>
      </c>
      <c r="I32" s="63">
        <v>13.9</v>
      </c>
      <c r="J32" s="60">
        <v>106408</v>
      </c>
      <c r="K32" s="63">
        <v>14.4</v>
      </c>
      <c r="L32" s="60">
        <v>105893</v>
      </c>
      <c r="M32" s="63">
        <v>14.3</v>
      </c>
      <c r="N32" s="60">
        <v>311693</v>
      </c>
      <c r="O32" s="63">
        <v>42</v>
      </c>
      <c r="P32" s="60">
        <v>177397</v>
      </c>
      <c r="Q32" s="63">
        <v>23.9</v>
      </c>
      <c r="R32" s="8">
        <v>74850</v>
      </c>
      <c r="S32" s="63">
        <v>10.1</v>
      </c>
      <c r="T32" s="406" t="str">
        <f t="shared" si="1"/>
        <v>〇</v>
      </c>
      <c r="U32" s="408">
        <f t="shared" si="0"/>
        <v>100</v>
      </c>
      <c r="V32" s="49"/>
      <c r="W32" s="49"/>
      <c r="X32" s="49"/>
      <c r="Y32" s="49"/>
      <c r="Z32" s="49"/>
      <c r="AA32" s="49"/>
      <c r="AB32" s="49"/>
      <c r="AC32" s="49"/>
      <c r="AD32" s="49"/>
      <c r="AE32" s="49"/>
      <c r="AF32" s="49"/>
      <c r="AG32" s="49"/>
      <c r="AH32" s="49"/>
      <c r="AI32" s="49"/>
      <c r="AJ32" s="49"/>
      <c r="AK32" s="49"/>
      <c r="AL32" s="49"/>
      <c r="AM32" s="49"/>
      <c r="AN32" s="49"/>
      <c r="AO32" s="49"/>
      <c r="AP32" s="49"/>
    </row>
    <row r="33" spans="1:42" ht="18.75" customHeight="1">
      <c r="A33" s="465"/>
      <c r="B33" s="43">
        <v>30</v>
      </c>
      <c r="C33" s="60">
        <v>739217</v>
      </c>
      <c r="D33" s="60">
        <v>337406</v>
      </c>
      <c r="E33" s="61">
        <v>45.6</v>
      </c>
      <c r="F33" s="60">
        <v>220172</v>
      </c>
      <c r="G33" s="62">
        <v>29.8</v>
      </c>
      <c r="H33" s="60">
        <v>100955</v>
      </c>
      <c r="I33" s="63">
        <v>13.7</v>
      </c>
      <c r="J33" s="60">
        <v>121071</v>
      </c>
      <c r="K33" s="63">
        <v>16.399999999999999</v>
      </c>
      <c r="L33" s="60">
        <v>120182</v>
      </c>
      <c r="M33" s="63">
        <v>16.3</v>
      </c>
      <c r="N33" s="60">
        <v>280740</v>
      </c>
      <c r="O33" s="63">
        <v>38</v>
      </c>
      <c r="P33" s="60">
        <v>165685</v>
      </c>
      <c r="Q33" s="63">
        <v>22.4</v>
      </c>
      <c r="R33" s="8">
        <v>54298</v>
      </c>
      <c r="S33" s="63">
        <v>7.3</v>
      </c>
      <c r="T33" s="406" t="str">
        <f t="shared" si="1"/>
        <v>〇</v>
      </c>
      <c r="U33" s="408">
        <f t="shared" si="0"/>
        <v>100</v>
      </c>
      <c r="V33" s="49"/>
      <c r="W33" s="49"/>
      <c r="X33" s="49"/>
      <c r="Y33" s="49"/>
      <c r="Z33" s="49"/>
      <c r="AA33" s="49"/>
      <c r="AB33" s="49"/>
      <c r="AC33" s="49"/>
      <c r="AD33" s="49"/>
      <c r="AE33" s="49"/>
      <c r="AF33" s="49"/>
      <c r="AG33" s="49"/>
      <c r="AH33" s="49"/>
      <c r="AI33" s="49"/>
      <c r="AJ33" s="49"/>
      <c r="AK33" s="49"/>
      <c r="AL33" s="49"/>
      <c r="AM33" s="49"/>
      <c r="AN33" s="49"/>
      <c r="AO33" s="49"/>
      <c r="AP33" s="49"/>
    </row>
    <row r="34" spans="1:42" ht="18.75" customHeight="1">
      <c r="A34" s="465"/>
      <c r="B34" s="43" t="s">
        <v>268</v>
      </c>
      <c r="C34" s="60">
        <v>743026</v>
      </c>
      <c r="D34" s="60">
        <v>339491</v>
      </c>
      <c r="E34" s="61">
        <v>45.7</v>
      </c>
      <c r="F34" s="60">
        <v>221658</v>
      </c>
      <c r="G34" s="62">
        <v>29.8</v>
      </c>
      <c r="H34" s="60">
        <v>100929</v>
      </c>
      <c r="I34" s="63">
        <v>13.6</v>
      </c>
      <c r="J34" s="60">
        <v>135425</v>
      </c>
      <c r="K34" s="63">
        <v>18.2</v>
      </c>
      <c r="L34" s="60">
        <v>127752</v>
      </c>
      <c r="M34" s="63">
        <v>17.2</v>
      </c>
      <c r="N34" s="60">
        <v>268109</v>
      </c>
      <c r="O34" s="63">
        <v>36.1</v>
      </c>
      <c r="P34" s="60">
        <v>171456</v>
      </c>
      <c r="Q34" s="63">
        <v>23.1</v>
      </c>
      <c r="R34" s="8">
        <v>47401</v>
      </c>
      <c r="S34" s="63">
        <v>6.4</v>
      </c>
      <c r="T34" s="406" t="str">
        <f t="shared" si="1"/>
        <v>✖</v>
      </c>
      <c r="U34" s="408">
        <f t="shared" si="0"/>
        <v>100</v>
      </c>
      <c r="V34" s="49"/>
      <c r="W34" s="49"/>
      <c r="X34" s="49"/>
      <c r="Y34" s="49"/>
      <c r="Z34" s="49"/>
      <c r="AA34" s="49"/>
      <c r="AB34" s="49"/>
      <c r="AC34" s="49"/>
      <c r="AD34" s="49"/>
      <c r="AE34" s="49"/>
      <c r="AF34" s="49"/>
      <c r="AG34" s="49"/>
      <c r="AH34" s="49"/>
      <c r="AI34" s="49"/>
      <c r="AJ34" s="49"/>
      <c r="AK34" s="49"/>
      <c r="AL34" s="49"/>
      <c r="AM34" s="49"/>
      <c r="AN34" s="49"/>
      <c r="AO34" s="49"/>
      <c r="AP34" s="49"/>
    </row>
    <row r="35" spans="1:42" s="7" customFormat="1" ht="18.75" customHeight="1">
      <c r="A35" s="466"/>
      <c r="B35" s="43" t="s">
        <v>269</v>
      </c>
      <c r="C35" s="65">
        <v>964703</v>
      </c>
      <c r="D35" s="65">
        <v>337778</v>
      </c>
      <c r="E35" s="66">
        <v>35</v>
      </c>
      <c r="F35" s="65">
        <v>220857</v>
      </c>
      <c r="G35" s="67">
        <v>22.9</v>
      </c>
      <c r="H35" s="65">
        <v>99461</v>
      </c>
      <c r="I35" s="68">
        <v>10.3</v>
      </c>
      <c r="J35" s="65">
        <v>162739</v>
      </c>
      <c r="K35" s="68">
        <v>16.899999999999999</v>
      </c>
      <c r="L35" s="65">
        <v>135850</v>
      </c>
      <c r="M35" s="68">
        <v>14.1</v>
      </c>
      <c r="N35" s="60">
        <v>464186</v>
      </c>
      <c r="O35" s="68">
        <v>48.1</v>
      </c>
      <c r="P35" s="65">
        <v>253221</v>
      </c>
      <c r="Q35" s="68">
        <v>26.2</v>
      </c>
      <c r="R35" s="64">
        <v>153796</v>
      </c>
      <c r="S35" s="68">
        <v>15.9</v>
      </c>
      <c r="T35" s="406" t="str">
        <f t="shared" si="1"/>
        <v>〇</v>
      </c>
      <c r="U35" s="408">
        <f t="shared" si="0"/>
        <v>100</v>
      </c>
      <c r="V35" s="49"/>
      <c r="W35" s="49"/>
      <c r="X35" s="49"/>
      <c r="Y35" s="49"/>
      <c r="Z35" s="49"/>
      <c r="AA35" s="49"/>
      <c r="AB35" s="49"/>
      <c r="AC35" s="49"/>
      <c r="AD35" s="49"/>
      <c r="AE35" s="49"/>
      <c r="AF35" s="49"/>
      <c r="AG35" s="49"/>
      <c r="AH35" s="49"/>
      <c r="AI35" s="49"/>
      <c r="AJ35" s="49"/>
      <c r="AK35" s="49"/>
      <c r="AL35" s="49"/>
      <c r="AM35" s="49"/>
      <c r="AN35" s="49"/>
      <c r="AO35" s="49"/>
      <c r="AP35" s="49"/>
    </row>
    <row r="36" spans="1:42" ht="18.75" customHeight="1">
      <c r="A36" s="449" t="s">
        <v>24</v>
      </c>
      <c r="B36" s="42">
        <v>28</v>
      </c>
      <c r="C36" s="8">
        <v>725832</v>
      </c>
      <c r="D36" s="60">
        <v>356132</v>
      </c>
      <c r="E36" s="61">
        <v>49.1</v>
      </c>
      <c r="F36" s="60">
        <v>224033</v>
      </c>
      <c r="G36" s="62">
        <v>30.9</v>
      </c>
      <c r="H36" s="60">
        <v>105330</v>
      </c>
      <c r="I36" s="63">
        <v>14.5</v>
      </c>
      <c r="J36" s="60">
        <v>118038</v>
      </c>
      <c r="K36" s="63">
        <v>16.3</v>
      </c>
      <c r="L36" s="60">
        <v>117176</v>
      </c>
      <c r="M36" s="63">
        <v>16.2</v>
      </c>
      <c r="N36" s="314">
        <v>251662</v>
      </c>
      <c r="O36" s="63">
        <v>34.6</v>
      </c>
      <c r="P36" s="60">
        <v>161392</v>
      </c>
      <c r="Q36" s="63">
        <v>22.2</v>
      </c>
      <c r="R36" s="8">
        <v>50420</v>
      </c>
      <c r="S36" s="63">
        <v>6.9</v>
      </c>
      <c r="T36" s="406" t="str">
        <f t="shared" si="1"/>
        <v>〇</v>
      </c>
      <c r="U36" s="408">
        <f t="shared" si="0"/>
        <v>100</v>
      </c>
      <c r="V36" s="49"/>
      <c r="W36" s="49"/>
      <c r="X36" s="49"/>
      <c r="Y36" s="49"/>
      <c r="Z36" s="49"/>
      <c r="AA36" s="49"/>
      <c r="AB36" s="49"/>
      <c r="AC36" s="49"/>
      <c r="AD36" s="49"/>
      <c r="AE36" s="49"/>
      <c r="AF36" s="49"/>
      <c r="AG36" s="49"/>
      <c r="AH36" s="49"/>
      <c r="AI36" s="49"/>
      <c r="AJ36" s="49"/>
      <c r="AK36" s="49"/>
      <c r="AL36" s="49"/>
      <c r="AM36" s="49"/>
      <c r="AN36" s="49"/>
      <c r="AO36" s="49"/>
      <c r="AP36" s="49"/>
    </row>
    <row r="37" spans="1:42" ht="18.75" customHeight="1">
      <c r="A37" s="465"/>
      <c r="B37" s="43">
        <v>29</v>
      </c>
      <c r="C37" s="60">
        <v>727343</v>
      </c>
      <c r="D37" s="60">
        <v>355456</v>
      </c>
      <c r="E37" s="61">
        <v>48.9</v>
      </c>
      <c r="F37" s="60">
        <v>221892</v>
      </c>
      <c r="G37" s="62">
        <v>30.5</v>
      </c>
      <c r="H37" s="60">
        <v>106057</v>
      </c>
      <c r="I37" s="63">
        <v>14.6</v>
      </c>
      <c r="J37" s="60">
        <v>123315</v>
      </c>
      <c r="K37" s="63">
        <v>16.8</v>
      </c>
      <c r="L37" s="60">
        <v>122323</v>
      </c>
      <c r="M37" s="63">
        <v>16.7</v>
      </c>
      <c r="N37" s="309">
        <v>248572</v>
      </c>
      <c r="O37" s="63">
        <v>34.299999999999997</v>
      </c>
      <c r="P37" s="60">
        <v>168390</v>
      </c>
      <c r="Q37" s="63">
        <v>23.2</v>
      </c>
      <c r="R37" s="8">
        <v>41175</v>
      </c>
      <c r="S37" s="63">
        <v>5.7</v>
      </c>
      <c r="T37" s="406" t="str">
        <f t="shared" si="1"/>
        <v>〇</v>
      </c>
      <c r="U37" s="408">
        <f t="shared" si="0"/>
        <v>100</v>
      </c>
      <c r="V37" s="49"/>
      <c r="W37" s="49"/>
      <c r="X37" s="49"/>
      <c r="Y37" s="49"/>
      <c r="Z37" s="49"/>
      <c r="AA37" s="49"/>
      <c r="AB37" s="49"/>
      <c r="AC37" s="49"/>
      <c r="AD37" s="49"/>
      <c r="AE37" s="49"/>
      <c r="AF37" s="49"/>
      <c r="AG37" s="49"/>
      <c r="AH37" s="49"/>
      <c r="AI37" s="49"/>
      <c r="AJ37" s="49"/>
      <c r="AK37" s="49"/>
      <c r="AL37" s="49"/>
      <c r="AM37" s="49"/>
      <c r="AN37" s="49"/>
      <c r="AO37" s="49"/>
      <c r="AP37" s="49"/>
    </row>
    <row r="38" spans="1:42" ht="18.75" customHeight="1">
      <c r="A38" s="465"/>
      <c r="B38" s="43">
        <v>30</v>
      </c>
      <c r="C38" s="60">
        <v>717972</v>
      </c>
      <c r="D38" s="60">
        <v>348678</v>
      </c>
      <c r="E38" s="61">
        <v>48.6</v>
      </c>
      <c r="F38" s="60">
        <v>217393</v>
      </c>
      <c r="G38" s="62">
        <v>30.3</v>
      </c>
      <c r="H38" s="60">
        <v>103167</v>
      </c>
      <c r="I38" s="63">
        <v>14.4</v>
      </c>
      <c r="J38" s="60">
        <v>128709</v>
      </c>
      <c r="K38" s="63">
        <v>17.899999999999999</v>
      </c>
      <c r="L38" s="60">
        <v>127645</v>
      </c>
      <c r="M38" s="63">
        <v>17.8</v>
      </c>
      <c r="N38" s="309">
        <v>240585</v>
      </c>
      <c r="O38" s="63">
        <v>33.5</v>
      </c>
      <c r="P38" s="60">
        <v>157932</v>
      </c>
      <c r="Q38" s="63">
        <v>22</v>
      </c>
      <c r="R38" s="8">
        <v>31975</v>
      </c>
      <c r="S38" s="63">
        <v>4.5</v>
      </c>
      <c r="T38" s="406" t="str">
        <f t="shared" si="1"/>
        <v>〇</v>
      </c>
      <c r="U38" s="408">
        <f t="shared" ref="U38:U74" si="2">E38+K38+O38</f>
        <v>100</v>
      </c>
      <c r="V38" s="49"/>
      <c r="W38" s="49"/>
      <c r="X38" s="49"/>
      <c r="Y38" s="49"/>
      <c r="Z38" s="49"/>
      <c r="AA38" s="49"/>
      <c r="AB38" s="49"/>
      <c r="AC38" s="49"/>
      <c r="AD38" s="49"/>
      <c r="AE38" s="49"/>
      <c r="AF38" s="49"/>
      <c r="AG38" s="49"/>
      <c r="AH38" s="49"/>
      <c r="AI38" s="49"/>
      <c r="AJ38" s="49"/>
      <c r="AK38" s="49"/>
      <c r="AL38" s="49"/>
      <c r="AM38" s="49"/>
      <c r="AN38" s="49"/>
      <c r="AO38" s="49"/>
      <c r="AP38" s="49"/>
    </row>
    <row r="39" spans="1:42" ht="18.75" customHeight="1">
      <c r="A39" s="465"/>
      <c r="B39" s="43" t="s">
        <v>268</v>
      </c>
      <c r="C39" s="60">
        <v>731154</v>
      </c>
      <c r="D39" s="60">
        <v>346964</v>
      </c>
      <c r="E39" s="61">
        <v>47.5</v>
      </c>
      <c r="F39" s="60">
        <v>216975</v>
      </c>
      <c r="G39" s="62">
        <v>29.7</v>
      </c>
      <c r="H39" s="60">
        <v>101195</v>
      </c>
      <c r="I39" s="63">
        <v>13.8</v>
      </c>
      <c r="J39" s="60">
        <v>152617</v>
      </c>
      <c r="K39" s="63">
        <v>20.9</v>
      </c>
      <c r="L39" s="60">
        <v>147105</v>
      </c>
      <c r="M39" s="63">
        <v>20.100000000000001</v>
      </c>
      <c r="N39" s="309">
        <v>231573</v>
      </c>
      <c r="O39" s="63">
        <v>31.7</v>
      </c>
      <c r="P39" s="60">
        <v>158607</v>
      </c>
      <c r="Q39" s="63">
        <v>21.7</v>
      </c>
      <c r="R39" s="8">
        <v>24455</v>
      </c>
      <c r="S39" s="63">
        <v>3.3</v>
      </c>
      <c r="T39" s="406" t="str">
        <f t="shared" si="1"/>
        <v>〇</v>
      </c>
      <c r="U39" s="408">
        <f t="shared" si="2"/>
        <v>100.10000000000001</v>
      </c>
      <c r="V39" s="49"/>
      <c r="W39" s="49"/>
      <c r="X39" s="49"/>
      <c r="Y39" s="49"/>
      <c r="Z39" s="49"/>
      <c r="AA39" s="49"/>
      <c r="AB39" s="49"/>
      <c r="AC39" s="49"/>
      <c r="AD39" s="49"/>
      <c r="AE39" s="49"/>
      <c r="AF39" s="49"/>
      <c r="AG39" s="49"/>
      <c r="AH39" s="49"/>
      <c r="AI39" s="49"/>
      <c r="AJ39" s="49"/>
      <c r="AK39" s="49"/>
      <c r="AL39" s="49"/>
      <c r="AM39" s="49"/>
      <c r="AN39" s="49"/>
      <c r="AO39" s="49"/>
      <c r="AP39" s="49"/>
    </row>
    <row r="40" spans="1:42" s="7" customFormat="1" ht="18.75" customHeight="1">
      <c r="A40" s="466"/>
      <c r="B40" s="43" t="s">
        <v>269</v>
      </c>
      <c r="C40" s="60">
        <v>999280</v>
      </c>
      <c r="D40" s="60">
        <v>343967</v>
      </c>
      <c r="E40" s="61">
        <v>34.4</v>
      </c>
      <c r="F40" s="60">
        <v>214686</v>
      </c>
      <c r="G40" s="62">
        <v>21.5</v>
      </c>
      <c r="H40" s="60">
        <v>99015</v>
      </c>
      <c r="I40" s="63">
        <v>9.9</v>
      </c>
      <c r="J40" s="60">
        <v>150671</v>
      </c>
      <c r="K40" s="63">
        <v>15.1</v>
      </c>
      <c r="L40" s="60">
        <v>137039</v>
      </c>
      <c r="M40" s="63">
        <v>13.7</v>
      </c>
      <c r="N40" s="309">
        <v>504642</v>
      </c>
      <c r="O40" s="63">
        <v>50.5</v>
      </c>
      <c r="P40" s="60">
        <v>240410</v>
      </c>
      <c r="Q40" s="63">
        <v>24.1</v>
      </c>
      <c r="R40" s="8">
        <v>202931</v>
      </c>
      <c r="S40" s="63">
        <v>20.3</v>
      </c>
      <c r="T40" s="406" t="str">
        <f t="shared" si="1"/>
        <v>〇</v>
      </c>
      <c r="U40" s="408">
        <f t="shared" si="2"/>
        <v>100</v>
      </c>
      <c r="V40" s="49"/>
      <c r="W40" s="49"/>
      <c r="X40" s="49"/>
      <c r="Y40" s="49"/>
      <c r="Z40" s="49"/>
      <c r="AA40" s="49"/>
      <c r="AB40" s="49"/>
      <c r="AC40" s="49"/>
      <c r="AD40" s="49"/>
      <c r="AE40" s="49"/>
      <c r="AF40" s="49"/>
      <c r="AG40" s="49"/>
      <c r="AH40" s="49"/>
      <c r="AI40" s="49"/>
      <c r="AJ40" s="49"/>
      <c r="AK40" s="49"/>
      <c r="AL40" s="49"/>
      <c r="AM40" s="49"/>
      <c r="AN40" s="49"/>
      <c r="AO40" s="49"/>
      <c r="AP40" s="49"/>
    </row>
    <row r="41" spans="1:42" ht="18.75" customHeight="1">
      <c r="A41" s="449" t="s">
        <v>25</v>
      </c>
      <c r="B41" s="42">
        <v>28</v>
      </c>
      <c r="C41" s="56">
        <v>1712177</v>
      </c>
      <c r="D41" s="56">
        <v>926349</v>
      </c>
      <c r="E41" s="57">
        <v>54.1</v>
      </c>
      <c r="F41" s="56">
        <v>613072</v>
      </c>
      <c r="G41" s="58">
        <v>35.799999999999997</v>
      </c>
      <c r="H41" s="56">
        <v>269883</v>
      </c>
      <c r="I41" s="59">
        <v>15.8</v>
      </c>
      <c r="J41" s="56">
        <v>136064</v>
      </c>
      <c r="K41" s="59">
        <v>7.9</v>
      </c>
      <c r="L41" s="56">
        <v>135427</v>
      </c>
      <c r="M41" s="59">
        <v>7.9</v>
      </c>
      <c r="N41" s="314">
        <v>649764</v>
      </c>
      <c r="O41" s="59">
        <v>37.9</v>
      </c>
      <c r="P41" s="56">
        <v>527133</v>
      </c>
      <c r="Q41" s="59">
        <v>30.8</v>
      </c>
      <c r="R41" s="6">
        <v>15907</v>
      </c>
      <c r="S41" s="59">
        <v>0.9</v>
      </c>
      <c r="T41" s="406" t="str">
        <f t="shared" si="1"/>
        <v>〇</v>
      </c>
      <c r="U41" s="408">
        <f t="shared" si="2"/>
        <v>99.9</v>
      </c>
      <c r="V41" s="49"/>
      <c r="W41" s="49"/>
      <c r="X41" s="49"/>
      <c r="Y41" s="49"/>
      <c r="Z41" s="49"/>
      <c r="AA41" s="49"/>
      <c r="AB41" s="49"/>
      <c r="AC41" s="49"/>
      <c r="AD41" s="49"/>
      <c r="AE41" s="49"/>
      <c r="AF41" s="49"/>
      <c r="AG41" s="49"/>
      <c r="AH41" s="49"/>
      <c r="AI41" s="49"/>
      <c r="AJ41" s="49"/>
      <c r="AK41" s="49"/>
      <c r="AL41" s="49"/>
      <c r="AM41" s="49"/>
      <c r="AN41" s="49"/>
      <c r="AO41" s="49"/>
      <c r="AP41" s="49"/>
    </row>
    <row r="42" spans="1:42" ht="18.75" customHeight="1">
      <c r="A42" s="465"/>
      <c r="B42" s="43">
        <v>29</v>
      </c>
      <c r="C42" s="60">
        <v>1743623</v>
      </c>
      <c r="D42" s="60">
        <v>889535</v>
      </c>
      <c r="E42" s="61">
        <v>50.8</v>
      </c>
      <c r="F42" s="60">
        <v>567941</v>
      </c>
      <c r="G42" s="62">
        <v>32.4</v>
      </c>
      <c r="H42" s="60">
        <v>276321</v>
      </c>
      <c r="I42" s="63">
        <v>15.8</v>
      </c>
      <c r="J42" s="60">
        <v>144170</v>
      </c>
      <c r="K42" s="63">
        <v>8.1999999999999993</v>
      </c>
      <c r="L42" s="60">
        <v>143833</v>
      </c>
      <c r="M42" s="63">
        <v>8.1999999999999993</v>
      </c>
      <c r="N42" s="309">
        <v>709918</v>
      </c>
      <c r="O42" s="63">
        <v>41</v>
      </c>
      <c r="P42" s="60">
        <v>582543</v>
      </c>
      <c r="Q42" s="63">
        <v>33.200000000000003</v>
      </c>
      <c r="R42" s="8">
        <v>16437</v>
      </c>
      <c r="S42" s="63">
        <v>0.9</v>
      </c>
      <c r="T42" s="406" t="str">
        <f t="shared" si="1"/>
        <v>〇</v>
      </c>
      <c r="U42" s="408">
        <f t="shared" si="2"/>
        <v>100</v>
      </c>
      <c r="V42" s="49"/>
      <c r="W42" s="49"/>
      <c r="X42" s="49"/>
      <c r="Y42" s="49"/>
      <c r="Z42" s="49"/>
      <c r="AA42" s="49"/>
      <c r="AB42" s="49"/>
      <c r="AC42" s="49"/>
      <c r="AD42" s="49"/>
      <c r="AE42" s="49"/>
      <c r="AF42" s="49"/>
      <c r="AG42" s="49"/>
      <c r="AH42" s="49"/>
      <c r="AI42" s="49"/>
      <c r="AJ42" s="49"/>
      <c r="AK42" s="49"/>
      <c r="AL42" s="49"/>
      <c r="AM42" s="49"/>
      <c r="AN42" s="49"/>
      <c r="AO42" s="49"/>
      <c r="AP42" s="49"/>
    </row>
    <row r="43" spans="1:42" ht="18.75" customHeight="1">
      <c r="A43" s="465"/>
      <c r="B43" s="43">
        <v>30</v>
      </c>
      <c r="C43" s="60">
        <v>1720310</v>
      </c>
      <c r="D43" s="60">
        <v>887100</v>
      </c>
      <c r="E43" s="61">
        <v>51.6</v>
      </c>
      <c r="F43" s="60">
        <v>569114</v>
      </c>
      <c r="G43" s="62">
        <v>33.1</v>
      </c>
      <c r="H43" s="60">
        <v>273258</v>
      </c>
      <c r="I43" s="63">
        <v>15.9</v>
      </c>
      <c r="J43" s="60">
        <v>141149</v>
      </c>
      <c r="K43" s="63">
        <v>8.1999999999999993</v>
      </c>
      <c r="L43" s="60">
        <v>140980</v>
      </c>
      <c r="M43" s="63">
        <v>8.1999999999999993</v>
      </c>
      <c r="N43" s="309">
        <v>692061</v>
      </c>
      <c r="O43" s="63">
        <v>40.200000000000003</v>
      </c>
      <c r="P43" s="60">
        <v>534715</v>
      </c>
      <c r="Q43" s="63">
        <v>31.1</v>
      </c>
      <c r="R43" s="8">
        <v>14472</v>
      </c>
      <c r="S43" s="63">
        <v>0.8</v>
      </c>
      <c r="T43" s="406" t="str">
        <f t="shared" si="1"/>
        <v>〇</v>
      </c>
      <c r="U43" s="408">
        <f t="shared" si="2"/>
        <v>100</v>
      </c>
      <c r="V43" s="49"/>
      <c r="W43" s="49"/>
      <c r="X43" s="49"/>
      <c r="Y43" s="49"/>
      <c r="Z43" s="49"/>
      <c r="AA43" s="49"/>
      <c r="AB43" s="49"/>
      <c r="AC43" s="49"/>
      <c r="AD43" s="49"/>
      <c r="AE43" s="49"/>
      <c r="AF43" s="49"/>
      <c r="AG43" s="49"/>
      <c r="AH43" s="49"/>
      <c r="AI43" s="49"/>
      <c r="AJ43" s="49"/>
      <c r="AK43" s="49"/>
      <c r="AL43" s="49"/>
      <c r="AM43" s="49"/>
      <c r="AN43" s="49"/>
      <c r="AO43" s="49"/>
      <c r="AP43" s="49"/>
    </row>
    <row r="44" spans="1:42" ht="18.75" customHeight="1">
      <c r="A44" s="465"/>
      <c r="B44" s="43" t="s">
        <v>268</v>
      </c>
      <c r="C44" s="60">
        <v>1746304</v>
      </c>
      <c r="D44" s="60">
        <v>884472</v>
      </c>
      <c r="E44" s="61">
        <v>50.6</v>
      </c>
      <c r="F44" s="60">
        <v>565955</v>
      </c>
      <c r="G44" s="62">
        <v>32.4</v>
      </c>
      <c r="H44" s="60">
        <v>271623</v>
      </c>
      <c r="I44" s="63">
        <v>15.6</v>
      </c>
      <c r="J44" s="60">
        <v>157442</v>
      </c>
      <c r="K44" s="63">
        <v>9</v>
      </c>
      <c r="L44" s="60">
        <v>151939</v>
      </c>
      <c r="M44" s="63">
        <v>8.6999999999999993</v>
      </c>
      <c r="N44" s="309">
        <v>704390</v>
      </c>
      <c r="O44" s="63">
        <v>40.299999999999997</v>
      </c>
      <c r="P44" s="60">
        <v>549515</v>
      </c>
      <c r="Q44" s="63">
        <v>31.5</v>
      </c>
      <c r="R44" s="8">
        <v>14422</v>
      </c>
      <c r="S44" s="63">
        <v>0.8</v>
      </c>
      <c r="T44" s="406" t="str">
        <f t="shared" si="1"/>
        <v>〇</v>
      </c>
      <c r="U44" s="408">
        <f t="shared" si="2"/>
        <v>99.9</v>
      </c>
      <c r="V44" s="49"/>
      <c r="W44" s="49"/>
      <c r="X44" s="49"/>
      <c r="Y44" s="49"/>
      <c r="Z44" s="49"/>
      <c r="AA44" s="49"/>
      <c r="AB44" s="49"/>
      <c r="AC44" s="49"/>
      <c r="AD44" s="49"/>
      <c r="AE44" s="49"/>
      <c r="AF44" s="49"/>
      <c r="AG44" s="49"/>
      <c r="AH44" s="49"/>
      <c r="AI44" s="49"/>
      <c r="AJ44" s="49"/>
      <c r="AK44" s="49"/>
      <c r="AL44" s="49"/>
      <c r="AM44" s="49"/>
      <c r="AN44" s="49"/>
      <c r="AO44" s="49"/>
      <c r="AP44" s="49"/>
    </row>
    <row r="45" spans="1:42" s="7" customFormat="1" ht="18.75" customHeight="1">
      <c r="A45" s="466"/>
      <c r="B45" s="43" t="s">
        <v>269</v>
      </c>
      <c r="C45" s="65">
        <v>2094580</v>
      </c>
      <c r="D45" s="65">
        <v>870925</v>
      </c>
      <c r="E45" s="66">
        <v>41.6</v>
      </c>
      <c r="F45" s="65">
        <v>552079</v>
      </c>
      <c r="G45" s="67">
        <v>26.4</v>
      </c>
      <c r="H45" s="65">
        <v>268361</v>
      </c>
      <c r="I45" s="68">
        <v>12.8</v>
      </c>
      <c r="J45" s="65">
        <v>175158</v>
      </c>
      <c r="K45" s="68">
        <v>8.4</v>
      </c>
      <c r="L45" s="65">
        <v>166375</v>
      </c>
      <c r="M45" s="68">
        <v>7.9</v>
      </c>
      <c r="N45" s="138">
        <v>1048497</v>
      </c>
      <c r="O45" s="68">
        <v>50.1</v>
      </c>
      <c r="P45" s="65">
        <v>852288</v>
      </c>
      <c r="Q45" s="68">
        <v>40.700000000000003</v>
      </c>
      <c r="R45" s="64">
        <v>11913</v>
      </c>
      <c r="S45" s="68">
        <v>0.6</v>
      </c>
      <c r="T45" s="406" t="str">
        <f t="shared" si="1"/>
        <v>〇</v>
      </c>
      <c r="U45" s="408">
        <f t="shared" si="2"/>
        <v>100.1</v>
      </c>
      <c r="V45" s="49"/>
      <c r="W45" s="49"/>
      <c r="X45" s="49"/>
      <c r="Y45" s="49"/>
      <c r="Z45" s="49"/>
      <c r="AA45" s="49"/>
      <c r="AB45" s="49"/>
      <c r="AC45" s="49"/>
      <c r="AD45" s="49"/>
      <c r="AE45" s="49"/>
      <c r="AF45" s="49"/>
      <c r="AG45" s="49"/>
      <c r="AH45" s="49"/>
      <c r="AI45" s="49"/>
      <c r="AJ45" s="49"/>
      <c r="AK45" s="49"/>
      <c r="AL45" s="49"/>
      <c r="AM45" s="49"/>
      <c r="AN45" s="49"/>
      <c r="AO45" s="49"/>
      <c r="AP45" s="49"/>
    </row>
    <row r="46" spans="1:42" ht="18.75" customHeight="1">
      <c r="A46" s="449" t="s">
        <v>26</v>
      </c>
      <c r="B46" s="42">
        <v>28</v>
      </c>
      <c r="C46" s="60">
        <v>1633756</v>
      </c>
      <c r="D46" s="60">
        <v>814385</v>
      </c>
      <c r="E46" s="61">
        <v>49.8</v>
      </c>
      <c r="F46" s="60">
        <v>573960</v>
      </c>
      <c r="G46" s="62">
        <v>35.1</v>
      </c>
      <c r="H46" s="60">
        <v>202826</v>
      </c>
      <c r="I46" s="63">
        <v>12.4</v>
      </c>
      <c r="J46" s="60">
        <v>131759</v>
      </c>
      <c r="K46" s="63">
        <v>8.1</v>
      </c>
      <c r="L46" s="60">
        <v>130921</v>
      </c>
      <c r="M46" s="63">
        <v>8</v>
      </c>
      <c r="N46" s="60">
        <v>687612</v>
      </c>
      <c r="O46" s="63">
        <v>42.1</v>
      </c>
      <c r="P46" s="60">
        <v>467714</v>
      </c>
      <c r="Q46" s="63">
        <v>28.6</v>
      </c>
      <c r="R46" s="8">
        <v>144523</v>
      </c>
      <c r="S46" s="63">
        <v>8.8000000000000007</v>
      </c>
      <c r="T46" s="406" t="str">
        <f t="shared" si="1"/>
        <v>〇</v>
      </c>
      <c r="U46" s="408">
        <f t="shared" si="2"/>
        <v>100</v>
      </c>
      <c r="V46" s="49"/>
      <c r="W46" s="49"/>
      <c r="X46" s="49"/>
      <c r="Y46" s="49"/>
      <c r="Z46" s="49"/>
      <c r="AA46" s="49"/>
      <c r="AB46" s="49"/>
      <c r="AC46" s="49"/>
      <c r="AD46" s="49"/>
      <c r="AE46" s="49"/>
      <c r="AF46" s="49"/>
      <c r="AG46" s="49"/>
      <c r="AH46" s="49"/>
      <c r="AI46" s="49"/>
      <c r="AJ46" s="49"/>
      <c r="AK46" s="49"/>
      <c r="AL46" s="49"/>
      <c r="AM46" s="49"/>
      <c r="AN46" s="49"/>
      <c r="AO46" s="49"/>
      <c r="AP46" s="49"/>
    </row>
    <row r="47" spans="1:42" ht="18.75" customHeight="1">
      <c r="A47" s="465"/>
      <c r="B47" s="43">
        <v>29</v>
      </c>
      <c r="C47" s="60">
        <v>1673097</v>
      </c>
      <c r="D47" s="60">
        <v>783097</v>
      </c>
      <c r="E47" s="61">
        <v>46.8</v>
      </c>
      <c r="F47" s="60">
        <v>534161</v>
      </c>
      <c r="G47" s="62">
        <v>31.9</v>
      </c>
      <c r="H47" s="60">
        <v>209864</v>
      </c>
      <c r="I47" s="63">
        <v>12.5</v>
      </c>
      <c r="J47" s="60">
        <v>143460</v>
      </c>
      <c r="K47" s="63">
        <v>8.6</v>
      </c>
      <c r="L47" s="60">
        <v>142264</v>
      </c>
      <c r="M47" s="63">
        <v>8.5</v>
      </c>
      <c r="N47" s="60">
        <v>746540</v>
      </c>
      <c r="O47" s="63">
        <v>44.6</v>
      </c>
      <c r="P47" s="60">
        <v>513735</v>
      </c>
      <c r="Q47" s="63">
        <v>30.7</v>
      </c>
      <c r="R47" s="8">
        <v>135495</v>
      </c>
      <c r="S47" s="63">
        <v>8.1</v>
      </c>
      <c r="T47" s="406" t="str">
        <f t="shared" si="1"/>
        <v>〇</v>
      </c>
      <c r="U47" s="408">
        <f t="shared" si="2"/>
        <v>100</v>
      </c>
      <c r="V47" s="49"/>
      <c r="W47" s="49"/>
      <c r="X47" s="49"/>
      <c r="Y47" s="49"/>
      <c r="Z47" s="49"/>
      <c r="AA47" s="49"/>
      <c r="AB47" s="49"/>
      <c r="AC47" s="49"/>
      <c r="AD47" s="49"/>
      <c r="AE47" s="49"/>
      <c r="AF47" s="49"/>
      <c r="AG47" s="49"/>
      <c r="AH47" s="49"/>
      <c r="AI47" s="49"/>
      <c r="AJ47" s="49"/>
      <c r="AK47" s="49"/>
      <c r="AL47" s="49"/>
      <c r="AM47" s="49"/>
      <c r="AN47" s="49"/>
      <c r="AO47" s="49"/>
      <c r="AP47" s="49"/>
    </row>
    <row r="48" spans="1:42" ht="18.75" customHeight="1">
      <c r="A48" s="465"/>
      <c r="B48" s="43">
        <v>30</v>
      </c>
      <c r="C48" s="69">
        <v>1698568</v>
      </c>
      <c r="D48" s="60">
        <v>782101</v>
      </c>
      <c r="E48" s="61">
        <v>46</v>
      </c>
      <c r="F48" s="60">
        <v>531138</v>
      </c>
      <c r="G48" s="62">
        <v>31.3</v>
      </c>
      <c r="H48" s="60">
        <v>212490</v>
      </c>
      <c r="I48" s="63">
        <v>12.5</v>
      </c>
      <c r="J48" s="60">
        <v>139317</v>
      </c>
      <c r="K48" s="63">
        <v>8.1999999999999993</v>
      </c>
      <c r="L48" s="60">
        <v>137478</v>
      </c>
      <c r="M48" s="63">
        <v>8.1</v>
      </c>
      <c r="N48" s="60">
        <v>777150</v>
      </c>
      <c r="O48" s="63">
        <v>45.8</v>
      </c>
      <c r="P48" s="60">
        <v>469721</v>
      </c>
      <c r="Q48" s="63">
        <v>27.7</v>
      </c>
      <c r="R48" s="8">
        <v>129533</v>
      </c>
      <c r="S48" s="63">
        <v>7.6</v>
      </c>
      <c r="T48" s="406" t="str">
        <f t="shared" si="1"/>
        <v>〇</v>
      </c>
      <c r="U48" s="408">
        <f t="shared" si="2"/>
        <v>100</v>
      </c>
      <c r="V48" s="49"/>
      <c r="W48" s="49"/>
      <c r="X48" s="49"/>
      <c r="Y48" s="49"/>
      <c r="Z48" s="49"/>
      <c r="AA48" s="49"/>
      <c r="AB48" s="49"/>
      <c r="AC48" s="49"/>
      <c r="AD48" s="49"/>
      <c r="AE48" s="49"/>
      <c r="AF48" s="49"/>
      <c r="AG48" s="49"/>
      <c r="AH48" s="49"/>
      <c r="AI48" s="49"/>
      <c r="AJ48" s="49"/>
      <c r="AK48" s="49"/>
      <c r="AL48" s="49"/>
      <c r="AM48" s="49"/>
      <c r="AN48" s="49"/>
      <c r="AO48" s="49"/>
      <c r="AP48" s="49"/>
    </row>
    <row r="49" spans="1:42" ht="18.75" customHeight="1">
      <c r="A49" s="465"/>
      <c r="B49" s="43" t="s">
        <v>268</v>
      </c>
      <c r="C49" s="60">
        <v>1655111</v>
      </c>
      <c r="D49" s="60">
        <v>782959</v>
      </c>
      <c r="E49" s="61">
        <v>47.3</v>
      </c>
      <c r="F49" s="60">
        <v>528292</v>
      </c>
      <c r="G49" s="62">
        <v>31.9</v>
      </c>
      <c r="H49" s="60">
        <v>214629</v>
      </c>
      <c r="I49" s="63">
        <v>13</v>
      </c>
      <c r="J49" s="60">
        <v>141118</v>
      </c>
      <c r="K49" s="63">
        <v>8.5</v>
      </c>
      <c r="L49" s="60">
        <v>140086</v>
      </c>
      <c r="M49" s="63">
        <v>8.5</v>
      </c>
      <c r="N49" s="60">
        <v>731034</v>
      </c>
      <c r="O49" s="63">
        <v>44.2</v>
      </c>
      <c r="P49" s="60">
        <v>480985</v>
      </c>
      <c r="Q49" s="63">
        <v>29.1</v>
      </c>
      <c r="R49" s="8">
        <v>131615</v>
      </c>
      <c r="S49" s="63">
        <v>8</v>
      </c>
      <c r="T49" s="406" t="str">
        <f t="shared" si="1"/>
        <v>〇</v>
      </c>
      <c r="U49" s="408">
        <f t="shared" si="2"/>
        <v>100</v>
      </c>
      <c r="V49" s="49"/>
      <c r="W49" s="49"/>
      <c r="X49" s="49"/>
      <c r="Y49" s="49"/>
      <c r="Z49" s="49"/>
      <c r="AA49" s="49"/>
      <c r="AB49" s="49"/>
      <c r="AC49" s="49"/>
      <c r="AD49" s="49"/>
      <c r="AE49" s="49"/>
      <c r="AF49" s="49"/>
      <c r="AG49" s="49"/>
      <c r="AH49" s="49"/>
      <c r="AI49" s="49"/>
      <c r="AJ49" s="49"/>
      <c r="AK49" s="49"/>
      <c r="AL49" s="49"/>
      <c r="AM49" s="49"/>
      <c r="AN49" s="49"/>
      <c r="AO49" s="49"/>
      <c r="AP49" s="49"/>
    </row>
    <row r="50" spans="1:42" s="7" customFormat="1" ht="18.75" customHeight="1">
      <c r="A50" s="466"/>
      <c r="B50" s="43" t="s">
        <v>269</v>
      </c>
      <c r="C50" s="70">
        <v>2161766</v>
      </c>
      <c r="D50" s="65">
        <v>787078</v>
      </c>
      <c r="E50" s="66">
        <v>36.4</v>
      </c>
      <c r="F50" s="65">
        <v>524380</v>
      </c>
      <c r="G50" s="67">
        <v>24.3</v>
      </c>
      <c r="H50" s="65">
        <v>221904</v>
      </c>
      <c r="I50" s="68">
        <v>10.3</v>
      </c>
      <c r="J50" s="65">
        <v>184941</v>
      </c>
      <c r="K50" s="68">
        <v>8.6</v>
      </c>
      <c r="L50" s="65">
        <v>180155</v>
      </c>
      <c r="M50" s="68">
        <v>8.3000000000000007</v>
      </c>
      <c r="N50" s="60">
        <v>1189747</v>
      </c>
      <c r="O50" s="68">
        <v>55</v>
      </c>
      <c r="P50" s="65">
        <v>727006</v>
      </c>
      <c r="Q50" s="68">
        <v>33.6</v>
      </c>
      <c r="R50" s="64">
        <v>337385</v>
      </c>
      <c r="S50" s="68">
        <v>15.6</v>
      </c>
      <c r="T50" s="406" t="str">
        <f t="shared" si="1"/>
        <v>〇</v>
      </c>
      <c r="U50" s="408">
        <f t="shared" si="2"/>
        <v>100</v>
      </c>
      <c r="V50" s="49"/>
      <c r="W50" s="49"/>
      <c r="X50" s="49"/>
      <c r="Y50" s="49"/>
      <c r="Z50" s="49"/>
      <c r="AA50" s="49"/>
      <c r="AB50" s="49"/>
      <c r="AC50" s="49"/>
      <c r="AD50" s="49"/>
      <c r="AE50" s="49"/>
      <c r="AF50" s="49"/>
      <c r="AG50" s="49"/>
      <c r="AH50" s="49"/>
      <c r="AI50" s="49"/>
      <c r="AJ50" s="49"/>
      <c r="AK50" s="49"/>
      <c r="AL50" s="49"/>
      <c r="AM50" s="49"/>
      <c r="AN50" s="49"/>
      <c r="AO50" s="49"/>
      <c r="AP50" s="49"/>
    </row>
    <row r="51" spans="1:42" ht="18.75" customHeight="1">
      <c r="A51" s="449" t="s">
        <v>27</v>
      </c>
      <c r="B51" s="42">
        <v>28</v>
      </c>
      <c r="C51" s="8">
        <v>6743871</v>
      </c>
      <c r="D51" s="60">
        <v>2103703</v>
      </c>
      <c r="E51" s="61">
        <v>31.2</v>
      </c>
      <c r="F51" s="60">
        <v>1494835</v>
      </c>
      <c r="G51" s="62">
        <v>22.2</v>
      </c>
      <c r="H51" s="60">
        <v>474482</v>
      </c>
      <c r="I51" s="63">
        <v>7</v>
      </c>
      <c r="J51" s="60">
        <v>874618</v>
      </c>
      <c r="K51" s="63">
        <v>13</v>
      </c>
      <c r="L51" s="60">
        <v>870328</v>
      </c>
      <c r="M51" s="63">
        <v>12.9</v>
      </c>
      <c r="N51" s="314">
        <v>3765550</v>
      </c>
      <c r="O51" s="63">
        <v>55.8</v>
      </c>
      <c r="P51" s="60">
        <v>2699685</v>
      </c>
      <c r="Q51" s="63">
        <v>40</v>
      </c>
      <c r="R51" s="8">
        <v>316208</v>
      </c>
      <c r="S51" s="63">
        <v>4.7</v>
      </c>
      <c r="T51" s="406" t="str">
        <f t="shared" si="1"/>
        <v>〇</v>
      </c>
      <c r="U51" s="408">
        <f t="shared" si="2"/>
        <v>100</v>
      </c>
      <c r="V51" s="49"/>
      <c r="W51" s="49"/>
      <c r="X51" s="49"/>
      <c r="Y51" s="49"/>
      <c r="Z51" s="49"/>
      <c r="AA51" s="49"/>
      <c r="AB51" s="49"/>
      <c r="AC51" s="49"/>
      <c r="AD51" s="49"/>
      <c r="AE51" s="49"/>
      <c r="AF51" s="49"/>
      <c r="AG51" s="49"/>
      <c r="AH51" s="49"/>
      <c r="AI51" s="49"/>
      <c r="AJ51" s="49"/>
      <c r="AK51" s="49"/>
      <c r="AL51" s="49"/>
      <c r="AM51" s="49"/>
      <c r="AN51" s="49"/>
      <c r="AO51" s="49"/>
      <c r="AP51" s="49"/>
    </row>
    <row r="52" spans="1:42" ht="18.75" customHeight="1">
      <c r="A52" s="465"/>
      <c r="B52" s="43">
        <v>29</v>
      </c>
      <c r="C52" s="60">
        <v>6827471</v>
      </c>
      <c r="D52" s="60">
        <v>2190243</v>
      </c>
      <c r="E52" s="61">
        <v>32.1</v>
      </c>
      <c r="F52" s="60">
        <v>1496617</v>
      </c>
      <c r="G52" s="62">
        <v>21.9</v>
      </c>
      <c r="H52" s="60">
        <v>555910</v>
      </c>
      <c r="I52" s="63">
        <v>8.1</v>
      </c>
      <c r="J52" s="60">
        <v>816432</v>
      </c>
      <c r="K52" s="63">
        <v>12</v>
      </c>
      <c r="L52" s="60">
        <v>815206</v>
      </c>
      <c r="M52" s="63">
        <v>11.9</v>
      </c>
      <c r="N52" s="309">
        <v>3820796</v>
      </c>
      <c r="O52" s="63">
        <v>56</v>
      </c>
      <c r="P52" s="60">
        <v>2795854</v>
      </c>
      <c r="Q52" s="63">
        <v>41</v>
      </c>
      <c r="R52" s="8">
        <v>335621</v>
      </c>
      <c r="S52" s="63">
        <v>4.9000000000000004</v>
      </c>
      <c r="T52" s="406" t="str">
        <f t="shared" si="1"/>
        <v>〇</v>
      </c>
      <c r="U52" s="408">
        <f t="shared" si="2"/>
        <v>100.1</v>
      </c>
      <c r="V52" s="49"/>
      <c r="W52" s="49"/>
      <c r="X52" s="49"/>
      <c r="Y52" s="49"/>
      <c r="Z52" s="49"/>
      <c r="AA52" s="49"/>
      <c r="AB52" s="49"/>
      <c r="AC52" s="49"/>
      <c r="AD52" s="49"/>
      <c r="AE52" s="49"/>
      <c r="AF52" s="49"/>
      <c r="AG52" s="49"/>
      <c r="AH52" s="49"/>
      <c r="AI52" s="49"/>
      <c r="AJ52" s="49"/>
      <c r="AK52" s="49"/>
      <c r="AL52" s="49"/>
      <c r="AM52" s="49"/>
      <c r="AN52" s="49"/>
      <c r="AO52" s="49"/>
      <c r="AP52" s="49"/>
    </row>
    <row r="53" spans="1:42" ht="18.75" customHeight="1">
      <c r="A53" s="465"/>
      <c r="B53" s="43">
        <v>30</v>
      </c>
      <c r="C53" s="60">
        <v>7379012</v>
      </c>
      <c r="D53" s="60">
        <v>2123306</v>
      </c>
      <c r="E53" s="61">
        <v>28.8</v>
      </c>
      <c r="F53" s="60">
        <v>1512323</v>
      </c>
      <c r="G53" s="62">
        <v>20.5</v>
      </c>
      <c r="H53" s="60">
        <v>473166</v>
      </c>
      <c r="I53" s="63">
        <v>6.4</v>
      </c>
      <c r="J53" s="60">
        <v>1476007</v>
      </c>
      <c r="K53" s="63">
        <v>20</v>
      </c>
      <c r="L53" s="60">
        <v>1474499</v>
      </c>
      <c r="M53" s="63">
        <v>20</v>
      </c>
      <c r="N53" s="309">
        <v>3779699</v>
      </c>
      <c r="O53" s="63">
        <v>51.2</v>
      </c>
      <c r="P53" s="60">
        <v>2732350</v>
      </c>
      <c r="Q53" s="63">
        <v>37</v>
      </c>
      <c r="R53" s="8">
        <v>362490</v>
      </c>
      <c r="S53" s="63">
        <v>4.9000000000000004</v>
      </c>
      <c r="T53" s="406" t="str">
        <f t="shared" si="1"/>
        <v>〇</v>
      </c>
      <c r="U53" s="408">
        <f t="shared" si="2"/>
        <v>100</v>
      </c>
      <c r="V53" s="49"/>
      <c r="W53" s="49"/>
      <c r="X53" s="49"/>
      <c r="Y53" s="49"/>
      <c r="Z53" s="49"/>
      <c r="AA53" s="49"/>
      <c r="AB53" s="49"/>
      <c r="AC53" s="49"/>
      <c r="AD53" s="49"/>
      <c r="AE53" s="49"/>
      <c r="AF53" s="49"/>
      <c r="AG53" s="49"/>
      <c r="AH53" s="49"/>
      <c r="AI53" s="49"/>
      <c r="AJ53" s="49"/>
      <c r="AK53" s="49"/>
      <c r="AL53" s="49"/>
      <c r="AM53" s="49"/>
      <c r="AN53" s="49"/>
      <c r="AO53" s="49"/>
      <c r="AP53" s="49"/>
    </row>
    <row r="54" spans="1:42" ht="18.75" customHeight="1">
      <c r="A54" s="465"/>
      <c r="B54" s="43" t="s">
        <v>268</v>
      </c>
      <c r="C54" s="60">
        <v>7581115</v>
      </c>
      <c r="D54" s="60">
        <v>2079233</v>
      </c>
      <c r="E54" s="61">
        <v>27.4</v>
      </c>
      <c r="F54" s="60">
        <v>1532060</v>
      </c>
      <c r="G54" s="62">
        <v>20.2</v>
      </c>
      <c r="H54" s="60">
        <v>404533</v>
      </c>
      <c r="I54" s="63">
        <v>5.3</v>
      </c>
      <c r="J54" s="60">
        <v>1117137</v>
      </c>
      <c r="K54" s="63">
        <v>14.7</v>
      </c>
      <c r="L54" s="60">
        <v>1114673</v>
      </c>
      <c r="M54" s="63">
        <v>14.7</v>
      </c>
      <c r="N54" s="309">
        <v>4384745</v>
      </c>
      <c r="O54" s="63">
        <v>57.8</v>
      </c>
      <c r="P54" s="60">
        <v>2912211</v>
      </c>
      <c r="Q54" s="63">
        <v>38.4</v>
      </c>
      <c r="R54" s="8">
        <v>368729</v>
      </c>
      <c r="S54" s="63">
        <v>4.9000000000000004</v>
      </c>
      <c r="T54" s="406" t="str">
        <f t="shared" si="1"/>
        <v>〇</v>
      </c>
      <c r="U54" s="408">
        <f t="shared" si="2"/>
        <v>99.899999999999991</v>
      </c>
      <c r="V54" s="49"/>
      <c r="W54" s="49"/>
      <c r="X54" s="49"/>
      <c r="Y54" s="49"/>
      <c r="Z54" s="49"/>
      <c r="AA54" s="49"/>
      <c r="AB54" s="49"/>
      <c r="AC54" s="49"/>
      <c r="AD54" s="49"/>
      <c r="AE54" s="49"/>
      <c r="AF54" s="49"/>
      <c r="AG54" s="49"/>
      <c r="AH54" s="49"/>
      <c r="AI54" s="49"/>
      <c r="AJ54" s="49"/>
      <c r="AK54" s="49"/>
      <c r="AL54" s="49"/>
      <c r="AM54" s="49"/>
      <c r="AN54" s="49"/>
      <c r="AO54" s="49"/>
      <c r="AP54" s="49"/>
    </row>
    <row r="55" spans="1:42" s="7" customFormat="1" ht="18.75" customHeight="1">
      <c r="A55" s="466"/>
      <c r="B55" s="43" t="s">
        <v>269</v>
      </c>
      <c r="C55" s="60">
        <v>8609541</v>
      </c>
      <c r="D55" s="60">
        <v>2059910</v>
      </c>
      <c r="E55" s="61">
        <v>23.9</v>
      </c>
      <c r="F55" s="60">
        <v>1526152</v>
      </c>
      <c r="G55" s="62">
        <v>17.7</v>
      </c>
      <c r="H55" s="60">
        <v>385761</v>
      </c>
      <c r="I55" s="63">
        <v>4.5</v>
      </c>
      <c r="J55" s="60">
        <v>843286</v>
      </c>
      <c r="K55" s="63">
        <v>9.8000000000000007</v>
      </c>
      <c r="L55" s="60">
        <v>839859</v>
      </c>
      <c r="M55" s="63">
        <v>9.8000000000000007</v>
      </c>
      <c r="N55" s="309">
        <v>5706345</v>
      </c>
      <c r="O55" s="63">
        <v>66.3</v>
      </c>
      <c r="P55" s="60">
        <v>3924054</v>
      </c>
      <c r="Q55" s="63">
        <v>45.6</v>
      </c>
      <c r="R55" s="8">
        <v>1190190</v>
      </c>
      <c r="S55" s="63">
        <v>13.8</v>
      </c>
      <c r="T55" s="406" t="str">
        <f t="shared" si="1"/>
        <v>〇</v>
      </c>
      <c r="U55" s="408">
        <f t="shared" si="2"/>
        <v>100</v>
      </c>
      <c r="V55" s="49"/>
      <c r="W55" s="49"/>
      <c r="X55" s="49"/>
      <c r="Y55" s="49"/>
      <c r="Z55" s="49"/>
      <c r="AA55" s="49"/>
      <c r="AB55" s="49"/>
      <c r="AC55" s="49"/>
      <c r="AD55" s="49"/>
      <c r="AE55" s="49"/>
      <c r="AF55" s="49"/>
      <c r="AG55" s="49"/>
      <c r="AH55" s="49"/>
      <c r="AI55" s="49"/>
      <c r="AJ55" s="49"/>
      <c r="AK55" s="49"/>
      <c r="AL55" s="49"/>
      <c r="AM55" s="49"/>
      <c r="AN55" s="49"/>
      <c r="AO55" s="49"/>
      <c r="AP55" s="49"/>
    </row>
    <row r="56" spans="1:42" ht="18.75" customHeight="1">
      <c r="A56" s="449" t="s">
        <v>28</v>
      </c>
      <c r="B56" s="42">
        <v>28</v>
      </c>
      <c r="C56" s="56">
        <v>2013095</v>
      </c>
      <c r="D56" s="56">
        <v>1076745</v>
      </c>
      <c r="E56" s="57">
        <v>53.5</v>
      </c>
      <c r="F56" s="56">
        <v>729809</v>
      </c>
      <c r="G56" s="58">
        <v>36.299999999999997</v>
      </c>
      <c r="H56" s="56">
        <v>302947</v>
      </c>
      <c r="I56" s="59">
        <v>15</v>
      </c>
      <c r="J56" s="56">
        <v>152541</v>
      </c>
      <c r="K56" s="59">
        <v>7.6</v>
      </c>
      <c r="L56" s="56">
        <v>152136</v>
      </c>
      <c r="M56" s="59">
        <v>7.6</v>
      </c>
      <c r="N56" s="314">
        <v>783809</v>
      </c>
      <c r="O56" s="59">
        <v>38.9</v>
      </c>
      <c r="P56" s="56">
        <v>661878</v>
      </c>
      <c r="Q56" s="59">
        <v>32.9</v>
      </c>
      <c r="R56" s="6">
        <v>15360</v>
      </c>
      <c r="S56" s="59">
        <v>0.8</v>
      </c>
      <c r="T56" s="406" t="str">
        <f t="shared" si="1"/>
        <v>〇</v>
      </c>
      <c r="U56" s="408">
        <f t="shared" si="2"/>
        <v>100</v>
      </c>
      <c r="V56" s="49"/>
      <c r="W56" s="49"/>
      <c r="X56" s="49"/>
      <c r="Y56" s="49"/>
      <c r="Z56" s="49"/>
      <c r="AA56" s="49"/>
      <c r="AB56" s="49"/>
      <c r="AC56" s="49"/>
      <c r="AD56" s="49"/>
      <c r="AE56" s="49"/>
      <c r="AF56" s="49"/>
      <c r="AG56" s="49"/>
      <c r="AH56" s="49"/>
      <c r="AI56" s="49"/>
      <c r="AJ56" s="49"/>
      <c r="AK56" s="49"/>
      <c r="AL56" s="49"/>
      <c r="AM56" s="49"/>
      <c r="AN56" s="49"/>
      <c r="AO56" s="49"/>
      <c r="AP56" s="49"/>
    </row>
    <row r="57" spans="1:42" ht="18.75" customHeight="1">
      <c r="A57" s="465"/>
      <c r="B57" s="43">
        <v>29</v>
      </c>
      <c r="C57" s="60">
        <v>1960355</v>
      </c>
      <c r="D57" s="60">
        <v>857370</v>
      </c>
      <c r="E57" s="61">
        <v>43.7</v>
      </c>
      <c r="F57" s="60">
        <v>512366</v>
      </c>
      <c r="G57" s="62">
        <v>26.1</v>
      </c>
      <c r="H57" s="60">
        <v>301575</v>
      </c>
      <c r="I57" s="63">
        <v>15.4</v>
      </c>
      <c r="J57" s="60">
        <v>142355</v>
      </c>
      <c r="K57" s="63">
        <v>7.3</v>
      </c>
      <c r="L57" s="60">
        <v>142080</v>
      </c>
      <c r="M57" s="63">
        <v>7.2</v>
      </c>
      <c r="N57" s="309">
        <v>960630</v>
      </c>
      <c r="O57" s="63">
        <v>49</v>
      </c>
      <c r="P57" s="60">
        <v>834342</v>
      </c>
      <c r="Q57" s="63">
        <v>42.6</v>
      </c>
      <c r="R57" s="8">
        <v>9802</v>
      </c>
      <c r="S57" s="63">
        <v>0.5</v>
      </c>
      <c r="T57" s="406" t="str">
        <f t="shared" si="1"/>
        <v>〇</v>
      </c>
      <c r="U57" s="408">
        <f t="shared" si="2"/>
        <v>100</v>
      </c>
      <c r="V57" s="49"/>
      <c r="W57" s="49"/>
      <c r="X57" s="49"/>
      <c r="Y57" s="49"/>
      <c r="Z57" s="49"/>
      <c r="AA57" s="49"/>
      <c r="AB57" s="49"/>
      <c r="AC57" s="49"/>
      <c r="AD57" s="49"/>
      <c r="AE57" s="49"/>
      <c r="AF57" s="49"/>
      <c r="AG57" s="49"/>
      <c r="AH57" s="49"/>
      <c r="AI57" s="49"/>
      <c r="AJ57" s="49"/>
      <c r="AK57" s="49"/>
      <c r="AL57" s="49"/>
      <c r="AM57" s="49"/>
      <c r="AN57" s="49"/>
      <c r="AO57" s="49"/>
      <c r="AP57" s="49"/>
    </row>
    <row r="58" spans="1:42" ht="18.75" customHeight="1">
      <c r="A58" s="465"/>
      <c r="B58" s="43">
        <v>30</v>
      </c>
      <c r="C58" s="60">
        <v>1842005</v>
      </c>
      <c r="D58" s="60">
        <v>854074</v>
      </c>
      <c r="E58" s="61">
        <v>46.4</v>
      </c>
      <c r="F58" s="60">
        <v>510252</v>
      </c>
      <c r="G58" s="62">
        <v>27.7</v>
      </c>
      <c r="H58" s="60">
        <v>306357</v>
      </c>
      <c r="I58" s="63">
        <v>16.600000000000001</v>
      </c>
      <c r="J58" s="60">
        <v>147311</v>
      </c>
      <c r="K58" s="63">
        <v>8</v>
      </c>
      <c r="L58" s="60">
        <v>146862</v>
      </c>
      <c r="M58" s="63">
        <v>8</v>
      </c>
      <c r="N58" s="309">
        <v>840620</v>
      </c>
      <c r="O58" s="63">
        <v>45.6</v>
      </c>
      <c r="P58" s="60">
        <v>679767</v>
      </c>
      <c r="Q58" s="63">
        <v>36.9</v>
      </c>
      <c r="R58" s="8">
        <v>9402</v>
      </c>
      <c r="S58" s="63">
        <v>0.5</v>
      </c>
      <c r="T58" s="406" t="str">
        <f t="shared" si="1"/>
        <v>〇</v>
      </c>
      <c r="U58" s="408">
        <f t="shared" si="2"/>
        <v>100</v>
      </c>
      <c r="V58" s="49"/>
      <c r="W58" s="49"/>
      <c r="X58" s="49"/>
      <c r="Y58" s="49"/>
      <c r="Z58" s="49"/>
      <c r="AA58" s="49"/>
      <c r="AB58" s="49"/>
      <c r="AC58" s="49"/>
      <c r="AD58" s="49"/>
      <c r="AE58" s="49"/>
      <c r="AF58" s="49"/>
      <c r="AG58" s="49"/>
      <c r="AH58" s="49"/>
      <c r="AI58" s="49"/>
      <c r="AJ58" s="49"/>
      <c r="AK58" s="49"/>
      <c r="AL58" s="49"/>
      <c r="AM58" s="49"/>
      <c r="AN58" s="49"/>
      <c r="AO58" s="49"/>
      <c r="AP58" s="49"/>
    </row>
    <row r="59" spans="1:42" ht="18.75" customHeight="1">
      <c r="A59" s="465"/>
      <c r="B59" s="43" t="s">
        <v>268</v>
      </c>
      <c r="C59" s="60">
        <v>1862041</v>
      </c>
      <c r="D59" s="60">
        <v>862600</v>
      </c>
      <c r="E59" s="61">
        <v>46.3</v>
      </c>
      <c r="F59" s="60">
        <v>509048</v>
      </c>
      <c r="G59" s="62">
        <v>27.3</v>
      </c>
      <c r="H59" s="60">
        <v>308544</v>
      </c>
      <c r="I59" s="63">
        <v>16.600000000000001</v>
      </c>
      <c r="J59" s="60">
        <v>165141</v>
      </c>
      <c r="K59" s="63">
        <v>8.9</v>
      </c>
      <c r="L59" s="60">
        <v>163249</v>
      </c>
      <c r="M59" s="63">
        <v>8.8000000000000007</v>
      </c>
      <c r="N59" s="309">
        <v>834301</v>
      </c>
      <c r="O59" s="63">
        <v>44.8</v>
      </c>
      <c r="P59" s="60">
        <v>667342</v>
      </c>
      <c r="Q59" s="63">
        <v>35.799999999999997</v>
      </c>
      <c r="R59" s="8">
        <v>12582</v>
      </c>
      <c r="S59" s="63">
        <v>0.7</v>
      </c>
      <c r="T59" s="406" t="str">
        <f t="shared" si="1"/>
        <v>✖</v>
      </c>
      <c r="U59" s="408">
        <f t="shared" si="2"/>
        <v>100</v>
      </c>
      <c r="V59" s="49"/>
      <c r="W59" s="49"/>
      <c r="X59" s="49"/>
      <c r="Y59" s="49"/>
      <c r="Z59" s="49"/>
      <c r="AA59" s="49"/>
      <c r="AB59" s="49"/>
      <c r="AC59" s="49"/>
      <c r="AD59" s="49"/>
      <c r="AE59" s="49"/>
      <c r="AF59" s="49"/>
      <c r="AG59" s="49"/>
      <c r="AH59" s="49"/>
      <c r="AI59" s="49"/>
      <c r="AJ59" s="49"/>
      <c r="AK59" s="49"/>
      <c r="AL59" s="49"/>
      <c r="AM59" s="49"/>
      <c r="AN59" s="49"/>
      <c r="AO59" s="49"/>
      <c r="AP59" s="49"/>
    </row>
    <row r="60" spans="1:42" s="7" customFormat="1" ht="18.75" customHeight="1">
      <c r="A60" s="466"/>
      <c r="B60" s="43" t="s">
        <v>269</v>
      </c>
      <c r="C60" s="65">
        <v>2340124</v>
      </c>
      <c r="D60" s="65">
        <v>862400</v>
      </c>
      <c r="E60" s="66">
        <v>36.9</v>
      </c>
      <c r="F60" s="65">
        <v>506327</v>
      </c>
      <c r="G60" s="67">
        <v>21.6</v>
      </c>
      <c r="H60" s="65">
        <v>308991</v>
      </c>
      <c r="I60" s="68">
        <v>13.2</v>
      </c>
      <c r="J60" s="65">
        <v>164815</v>
      </c>
      <c r="K60" s="68">
        <v>7</v>
      </c>
      <c r="L60" s="65">
        <v>159322</v>
      </c>
      <c r="M60" s="68">
        <v>6.8</v>
      </c>
      <c r="N60" s="138">
        <v>1312908</v>
      </c>
      <c r="O60" s="68">
        <v>56.1</v>
      </c>
      <c r="P60" s="65">
        <v>1066323</v>
      </c>
      <c r="Q60" s="68">
        <v>45.6</v>
      </c>
      <c r="R60" s="64">
        <v>5861</v>
      </c>
      <c r="S60" s="68">
        <v>0.3</v>
      </c>
      <c r="T60" s="406" t="str">
        <f t="shared" si="1"/>
        <v>✖</v>
      </c>
      <c r="U60" s="408">
        <f t="shared" si="2"/>
        <v>100</v>
      </c>
      <c r="V60" s="49"/>
      <c r="W60" s="49"/>
      <c r="X60" s="49"/>
      <c r="Y60" s="49"/>
      <c r="Z60" s="49"/>
      <c r="AA60" s="49"/>
      <c r="AB60" s="49"/>
      <c r="AC60" s="49"/>
      <c r="AD60" s="49"/>
      <c r="AE60" s="49"/>
      <c r="AF60" s="49"/>
      <c r="AG60" s="49"/>
      <c r="AH60" s="49"/>
      <c r="AI60" s="49"/>
      <c r="AJ60" s="49"/>
      <c r="AK60" s="49"/>
      <c r="AL60" s="49"/>
      <c r="AM60" s="49"/>
      <c r="AN60" s="49"/>
      <c r="AO60" s="49"/>
      <c r="AP60" s="49"/>
    </row>
    <row r="61" spans="1:42" ht="18.75" customHeight="1">
      <c r="A61" s="449" t="s">
        <v>29</v>
      </c>
      <c r="B61" s="42">
        <v>28</v>
      </c>
      <c r="C61" s="8">
        <v>1019149</v>
      </c>
      <c r="D61" s="60">
        <v>464972</v>
      </c>
      <c r="E61" s="61">
        <v>45.6</v>
      </c>
      <c r="F61" s="60">
        <v>274764</v>
      </c>
      <c r="G61" s="62">
        <v>27</v>
      </c>
      <c r="H61" s="60">
        <v>180081</v>
      </c>
      <c r="I61" s="63">
        <v>17.7</v>
      </c>
      <c r="J61" s="60">
        <v>186344</v>
      </c>
      <c r="K61" s="63">
        <v>18.3</v>
      </c>
      <c r="L61" s="60">
        <v>183710</v>
      </c>
      <c r="M61" s="63">
        <v>18</v>
      </c>
      <c r="N61" s="60">
        <v>367833</v>
      </c>
      <c r="O61" s="63">
        <v>36.1</v>
      </c>
      <c r="P61" s="60">
        <v>236884</v>
      </c>
      <c r="Q61" s="63">
        <v>23.2</v>
      </c>
      <c r="R61" s="8">
        <v>65003</v>
      </c>
      <c r="S61" s="63">
        <v>6.4</v>
      </c>
      <c r="T61" s="406" t="str">
        <f t="shared" si="1"/>
        <v>〇</v>
      </c>
      <c r="U61" s="408">
        <f t="shared" si="2"/>
        <v>100</v>
      </c>
      <c r="V61" s="49"/>
      <c r="W61" s="49"/>
      <c r="X61" s="49"/>
      <c r="Y61" s="49"/>
      <c r="Z61" s="49"/>
      <c r="AA61" s="49"/>
      <c r="AB61" s="49"/>
      <c r="AC61" s="49"/>
      <c r="AD61" s="49"/>
      <c r="AE61" s="49"/>
      <c r="AF61" s="49"/>
      <c r="AG61" s="49"/>
      <c r="AH61" s="49"/>
      <c r="AI61" s="49"/>
      <c r="AJ61" s="49"/>
      <c r="AK61" s="49"/>
      <c r="AL61" s="49"/>
      <c r="AM61" s="49"/>
      <c r="AN61" s="49"/>
      <c r="AO61" s="49"/>
      <c r="AP61" s="49"/>
    </row>
    <row r="62" spans="1:42" ht="18.75" customHeight="1">
      <c r="A62" s="465"/>
      <c r="B62" s="43">
        <v>29</v>
      </c>
      <c r="C62" s="60">
        <v>995621</v>
      </c>
      <c r="D62" s="60">
        <v>426802</v>
      </c>
      <c r="E62" s="61">
        <v>42.9</v>
      </c>
      <c r="F62" s="60">
        <v>237141</v>
      </c>
      <c r="G62" s="62">
        <v>23.8</v>
      </c>
      <c r="H62" s="60">
        <v>179709</v>
      </c>
      <c r="I62" s="63">
        <v>18</v>
      </c>
      <c r="J62" s="60">
        <v>191483</v>
      </c>
      <c r="K62" s="63">
        <v>19.2</v>
      </c>
      <c r="L62" s="60">
        <v>184823</v>
      </c>
      <c r="M62" s="63">
        <v>18.600000000000001</v>
      </c>
      <c r="N62" s="60">
        <v>377336</v>
      </c>
      <c r="O62" s="63">
        <v>37.9</v>
      </c>
      <c r="P62" s="60">
        <v>252754</v>
      </c>
      <c r="Q62" s="63">
        <v>25.4</v>
      </c>
      <c r="R62" s="8">
        <v>55984</v>
      </c>
      <c r="S62" s="63">
        <v>5.6</v>
      </c>
      <c r="T62" s="406" t="str">
        <f t="shared" si="1"/>
        <v>〇</v>
      </c>
      <c r="U62" s="408">
        <f t="shared" si="2"/>
        <v>100</v>
      </c>
      <c r="V62" s="49"/>
      <c r="W62" s="49"/>
      <c r="X62" s="49"/>
      <c r="Y62" s="49"/>
      <c r="Z62" s="49"/>
      <c r="AA62" s="49"/>
      <c r="AB62" s="49"/>
      <c r="AC62" s="49"/>
      <c r="AD62" s="49"/>
      <c r="AE62" s="49"/>
      <c r="AF62" s="49"/>
      <c r="AG62" s="49"/>
      <c r="AH62" s="49"/>
      <c r="AI62" s="49"/>
      <c r="AJ62" s="49"/>
      <c r="AK62" s="49"/>
      <c r="AL62" s="49"/>
      <c r="AM62" s="49"/>
      <c r="AN62" s="49"/>
      <c r="AO62" s="49"/>
      <c r="AP62" s="49"/>
    </row>
    <row r="63" spans="1:42" ht="18.75" customHeight="1">
      <c r="A63" s="465"/>
      <c r="B63" s="43">
        <v>30</v>
      </c>
      <c r="C63" s="60">
        <v>997522</v>
      </c>
      <c r="D63" s="60">
        <v>417962</v>
      </c>
      <c r="E63" s="61">
        <v>41.9</v>
      </c>
      <c r="F63" s="60">
        <v>238377</v>
      </c>
      <c r="G63" s="62">
        <v>23.9</v>
      </c>
      <c r="H63" s="60">
        <v>170582</v>
      </c>
      <c r="I63" s="63">
        <v>17.100000000000001</v>
      </c>
      <c r="J63" s="60">
        <v>212554</v>
      </c>
      <c r="K63" s="63">
        <v>21.3</v>
      </c>
      <c r="L63" s="60">
        <v>199461</v>
      </c>
      <c r="M63" s="63">
        <v>20</v>
      </c>
      <c r="N63" s="60">
        <v>367006</v>
      </c>
      <c r="O63" s="63">
        <v>36.799999999999997</v>
      </c>
      <c r="P63" s="60">
        <v>233650</v>
      </c>
      <c r="Q63" s="63">
        <v>23.4</v>
      </c>
      <c r="R63" s="8">
        <v>50377</v>
      </c>
      <c r="S63" s="63">
        <v>5.0999999999999996</v>
      </c>
      <c r="T63" s="406" t="str">
        <f t="shared" si="1"/>
        <v>〇</v>
      </c>
      <c r="U63" s="408">
        <f t="shared" si="2"/>
        <v>100</v>
      </c>
      <c r="V63" s="49"/>
      <c r="W63" s="49"/>
      <c r="X63" s="49"/>
      <c r="Y63" s="49"/>
      <c r="Z63" s="49"/>
      <c r="AA63" s="49"/>
      <c r="AB63" s="49"/>
      <c r="AC63" s="49"/>
      <c r="AD63" s="49"/>
      <c r="AE63" s="49"/>
      <c r="AF63" s="49"/>
      <c r="AG63" s="49"/>
      <c r="AH63" s="49"/>
      <c r="AI63" s="49"/>
      <c r="AJ63" s="49"/>
      <c r="AK63" s="49"/>
      <c r="AL63" s="49"/>
      <c r="AM63" s="49"/>
      <c r="AN63" s="49"/>
      <c r="AO63" s="49"/>
      <c r="AP63" s="49"/>
    </row>
    <row r="64" spans="1:42" ht="18.75" customHeight="1">
      <c r="A64" s="465"/>
      <c r="B64" s="43" t="s">
        <v>268</v>
      </c>
      <c r="C64" s="60">
        <v>1032642</v>
      </c>
      <c r="D64" s="60">
        <v>413518</v>
      </c>
      <c r="E64" s="61">
        <v>40</v>
      </c>
      <c r="F64" s="60">
        <v>235444</v>
      </c>
      <c r="G64" s="62">
        <v>22.8</v>
      </c>
      <c r="H64" s="60">
        <v>169096</v>
      </c>
      <c r="I64" s="63">
        <v>16.399999999999999</v>
      </c>
      <c r="J64" s="60">
        <v>240538</v>
      </c>
      <c r="K64" s="63">
        <v>23.3</v>
      </c>
      <c r="L64" s="60">
        <v>231872</v>
      </c>
      <c r="M64" s="63">
        <v>22.5</v>
      </c>
      <c r="N64" s="60">
        <v>378586</v>
      </c>
      <c r="O64" s="63">
        <v>36.700000000000003</v>
      </c>
      <c r="P64" s="60">
        <v>230017</v>
      </c>
      <c r="Q64" s="63">
        <v>22.3</v>
      </c>
      <c r="R64" s="8">
        <v>48328</v>
      </c>
      <c r="S64" s="63">
        <v>4.7</v>
      </c>
      <c r="T64" s="406" t="str">
        <f t="shared" si="1"/>
        <v>〇</v>
      </c>
      <c r="U64" s="408">
        <f t="shared" si="2"/>
        <v>100</v>
      </c>
      <c r="V64" s="49"/>
      <c r="W64" s="49"/>
      <c r="X64" s="49"/>
      <c r="Y64" s="49"/>
      <c r="Z64" s="49"/>
      <c r="AA64" s="49"/>
      <c r="AB64" s="49"/>
      <c r="AC64" s="49"/>
      <c r="AD64" s="49"/>
      <c r="AE64" s="49"/>
      <c r="AF64" s="49"/>
      <c r="AG64" s="49"/>
      <c r="AH64" s="49"/>
      <c r="AI64" s="49"/>
      <c r="AJ64" s="49"/>
      <c r="AK64" s="49"/>
      <c r="AL64" s="49"/>
      <c r="AM64" s="49"/>
      <c r="AN64" s="49"/>
      <c r="AO64" s="49"/>
      <c r="AP64" s="49"/>
    </row>
    <row r="65" spans="1:42" s="7" customFormat="1" ht="18.75" customHeight="1">
      <c r="A65" s="466"/>
      <c r="B65" s="43" t="s">
        <v>269</v>
      </c>
      <c r="C65" s="65">
        <v>1170469</v>
      </c>
      <c r="D65" s="65">
        <v>407799</v>
      </c>
      <c r="E65" s="66">
        <v>34.799999999999997</v>
      </c>
      <c r="F65" s="65">
        <v>229632</v>
      </c>
      <c r="G65" s="67">
        <v>19.600000000000001</v>
      </c>
      <c r="H65" s="65">
        <v>169115</v>
      </c>
      <c r="I65" s="68">
        <v>14.4</v>
      </c>
      <c r="J65" s="65">
        <v>228654</v>
      </c>
      <c r="K65" s="68">
        <v>19.5</v>
      </c>
      <c r="L65" s="65">
        <v>214841</v>
      </c>
      <c r="M65" s="68">
        <v>18.399999999999999</v>
      </c>
      <c r="N65" s="60">
        <v>534016</v>
      </c>
      <c r="O65" s="68">
        <v>45.6</v>
      </c>
      <c r="P65" s="65">
        <v>290845</v>
      </c>
      <c r="Q65" s="68">
        <v>24.8</v>
      </c>
      <c r="R65" s="64">
        <v>169479</v>
      </c>
      <c r="S65" s="68">
        <v>14.5</v>
      </c>
      <c r="T65" s="406" t="str">
        <f t="shared" si="1"/>
        <v>〇</v>
      </c>
      <c r="U65" s="408">
        <f t="shared" si="2"/>
        <v>99.9</v>
      </c>
      <c r="V65" s="49"/>
      <c r="W65" s="49"/>
      <c r="X65" s="49"/>
      <c r="Y65" s="49"/>
      <c r="Z65" s="49"/>
      <c r="AA65" s="49"/>
      <c r="AB65" s="49"/>
      <c r="AC65" s="49"/>
      <c r="AD65" s="49"/>
      <c r="AE65" s="49"/>
      <c r="AF65" s="49"/>
      <c r="AG65" s="49"/>
      <c r="AH65" s="49"/>
      <c r="AI65" s="49"/>
      <c r="AJ65" s="49"/>
      <c r="AK65" s="49"/>
      <c r="AL65" s="49"/>
      <c r="AM65" s="49"/>
      <c r="AN65" s="49"/>
      <c r="AO65" s="49"/>
      <c r="AP65" s="49"/>
    </row>
    <row r="66" spans="1:42" ht="18.75" customHeight="1">
      <c r="A66" s="468" t="s">
        <v>272</v>
      </c>
      <c r="B66" s="42">
        <v>28</v>
      </c>
      <c r="C66" s="60">
        <v>490076</v>
      </c>
      <c r="D66" s="60">
        <v>229542</v>
      </c>
      <c r="E66" s="61">
        <v>46.8</v>
      </c>
      <c r="F66" s="60">
        <v>131925</v>
      </c>
      <c r="G66" s="62">
        <v>26.9</v>
      </c>
      <c r="H66" s="60">
        <v>92041</v>
      </c>
      <c r="I66" s="63">
        <v>18.8</v>
      </c>
      <c r="J66" s="60">
        <v>92090</v>
      </c>
      <c r="K66" s="63">
        <v>18.8</v>
      </c>
      <c r="L66" s="60">
        <v>91448</v>
      </c>
      <c r="M66" s="63">
        <v>18.7</v>
      </c>
      <c r="N66" s="314">
        <v>168444</v>
      </c>
      <c r="O66" s="63">
        <v>34.4</v>
      </c>
      <c r="P66" s="60">
        <v>104702</v>
      </c>
      <c r="Q66" s="63">
        <v>21.4</v>
      </c>
      <c r="R66" s="8">
        <v>28614</v>
      </c>
      <c r="S66" s="63">
        <v>5.9</v>
      </c>
      <c r="T66" s="406" t="str">
        <f t="shared" ref="T66:T70" si="3">IF(D66+J66+N66=C66,"〇","✖")</f>
        <v>〇</v>
      </c>
      <c r="U66" s="408">
        <f t="shared" ref="U66:U68" si="4">E66+K66+O66</f>
        <v>100</v>
      </c>
      <c r="V66" s="49"/>
      <c r="W66" s="49"/>
      <c r="X66" s="49"/>
      <c r="Y66" s="49"/>
      <c r="Z66" s="49"/>
      <c r="AA66" s="49"/>
      <c r="AB66" s="49"/>
      <c r="AC66" s="49"/>
      <c r="AD66" s="49"/>
      <c r="AE66" s="49"/>
      <c r="AF66" s="49"/>
      <c r="AG66" s="49"/>
      <c r="AH66" s="49"/>
      <c r="AI66" s="49"/>
      <c r="AJ66" s="49"/>
      <c r="AK66" s="49"/>
      <c r="AL66" s="49"/>
      <c r="AM66" s="49"/>
      <c r="AN66" s="49"/>
      <c r="AO66" s="49"/>
      <c r="AP66" s="49"/>
    </row>
    <row r="67" spans="1:42" ht="18.75" customHeight="1">
      <c r="A67" s="468"/>
      <c r="B67" s="43">
        <v>29</v>
      </c>
      <c r="C67" s="60">
        <v>476866</v>
      </c>
      <c r="D67" s="60">
        <v>228344</v>
      </c>
      <c r="E67" s="61">
        <v>47.9</v>
      </c>
      <c r="F67" s="60">
        <v>130596</v>
      </c>
      <c r="G67" s="62">
        <v>27.4</v>
      </c>
      <c r="H67" s="60">
        <v>92171</v>
      </c>
      <c r="I67" s="63">
        <v>19.3</v>
      </c>
      <c r="J67" s="60">
        <v>83243</v>
      </c>
      <c r="K67" s="63">
        <v>17.5</v>
      </c>
      <c r="L67" s="60">
        <v>81962</v>
      </c>
      <c r="M67" s="63">
        <v>17.2</v>
      </c>
      <c r="N67" s="309">
        <v>165279</v>
      </c>
      <c r="O67" s="63">
        <v>34.700000000000003</v>
      </c>
      <c r="P67" s="60">
        <v>105373</v>
      </c>
      <c r="Q67" s="63">
        <v>22.1</v>
      </c>
      <c r="R67" s="8">
        <v>23166</v>
      </c>
      <c r="S67" s="63">
        <v>4.9000000000000004</v>
      </c>
      <c r="T67" s="406" t="str">
        <f t="shared" si="3"/>
        <v>〇</v>
      </c>
      <c r="U67" s="408">
        <f t="shared" si="4"/>
        <v>100.10000000000001</v>
      </c>
      <c r="V67" s="49"/>
      <c r="W67" s="49"/>
      <c r="X67" s="49"/>
      <c r="Y67" s="49"/>
      <c r="Z67" s="49"/>
      <c r="AA67" s="49"/>
      <c r="AB67" s="49"/>
      <c r="AC67" s="49"/>
      <c r="AD67" s="49"/>
      <c r="AE67" s="49"/>
      <c r="AF67" s="49"/>
      <c r="AG67" s="49"/>
      <c r="AH67" s="49"/>
      <c r="AI67" s="49"/>
      <c r="AJ67" s="49"/>
      <c r="AK67" s="49"/>
      <c r="AL67" s="49"/>
      <c r="AM67" s="49"/>
      <c r="AN67" s="49"/>
      <c r="AO67" s="49"/>
      <c r="AP67" s="49"/>
    </row>
    <row r="68" spans="1:42" ht="18.75" customHeight="1">
      <c r="A68" s="468"/>
      <c r="B68" s="43">
        <v>30</v>
      </c>
      <c r="C68" s="60">
        <v>482136</v>
      </c>
      <c r="D68" s="60">
        <v>228021</v>
      </c>
      <c r="E68" s="61">
        <v>47.3</v>
      </c>
      <c r="F68" s="60">
        <v>130377</v>
      </c>
      <c r="G68" s="62">
        <v>27</v>
      </c>
      <c r="H68" s="60">
        <v>92100</v>
      </c>
      <c r="I68" s="63">
        <v>19.100000000000001</v>
      </c>
      <c r="J68" s="60">
        <v>94649</v>
      </c>
      <c r="K68" s="63">
        <v>19.600000000000001</v>
      </c>
      <c r="L68" s="60">
        <v>91490</v>
      </c>
      <c r="M68" s="63">
        <v>19</v>
      </c>
      <c r="N68" s="309">
        <v>159465</v>
      </c>
      <c r="O68" s="63">
        <v>33.1</v>
      </c>
      <c r="P68" s="60">
        <v>104241</v>
      </c>
      <c r="Q68" s="63">
        <v>21.6</v>
      </c>
      <c r="R68" s="8">
        <v>18550</v>
      </c>
      <c r="S68" s="63">
        <v>3.9</v>
      </c>
      <c r="T68" s="406" t="str">
        <f>IF(D68+J68+N68=C68,"〇","✖")</f>
        <v>✖</v>
      </c>
      <c r="U68" s="408">
        <f t="shared" si="4"/>
        <v>100</v>
      </c>
      <c r="V68" s="49"/>
      <c r="W68" s="49"/>
      <c r="X68" s="49"/>
      <c r="Y68" s="49"/>
      <c r="Z68" s="49"/>
      <c r="AA68" s="49"/>
      <c r="AB68" s="49"/>
      <c r="AC68" s="49"/>
      <c r="AD68" s="49"/>
      <c r="AE68" s="49"/>
      <c r="AF68" s="49"/>
      <c r="AG68" s="49"/>
      <c r="AH68" s="49"/>
      <c r="AI68" s="49"/>
      <c r="AJ68" s="49"/>
      <c r="AK68" s="49"/>
      <c r="AL68" s="49"/>
      <c r="AM68" s="49"/>
      <c r="AN68" s="49"/>
      <c r="AO68" s="49"/>
      <c r="AP68" s="49"/>
    </row>
    <row r="69" spans="1:42" ht="18.75" customHeight="1">
      <c r="A69" s="468"/>
      <c r="B69" s="43" t="s">
        <v>268</v>
      </c>
      <c r="C69" s="60">
        <v>487589</v>
      </c>
      <c r="D69" s="60">
        <v>223889</v>
      </c>
      <c r="E69" s="61">
        <v>45.9</v>
      </c>
      <c r="F69" s="60">
        <v>129601</v>
      </c>
      <c r="G69" s="62">
        <v>26.6</v>
      </c>
      <c r="H69" s="60">
        <v>88582</v>
      </c>
      <c r="I69" s="63">
        <v>18.2</v>
      </c>
      <c r="J69" s="60">
        <v>106190</v>
      </c>
      <c r="K69" s="63">
        <v>21.8</v>
      </c>
      <c r="L69" s="60">
        <v>104519</v>
      </c>
      <c r="M69" s="63">
        <v>21.4</v>
      </c>
      <c r="N69" s="309">
        <v>157510</v>
      </c>
      <c r="O69" s="63">
        <v>32.299999999999997</v>
      </c>
      <c r="P69" s="60">
        <v>104806</v>
      </c>
      <c r="Q69" s="63">
        <v>21.5</v>
      </c>
      <c r="R69" s="8">
        <v>16645</v>
      </c>
      <c r="S69" s="63">
        <v>3.4</v>
      </c>
      <c r="T69" s="406" t="str">
        <f t="shared" si="3"/>
        <v>〇</v>
      </c>
      <c r="U69" s="408">
        <f>E69+K69+O69</f>
        <v>100</v>
      </c>
      <c r="V69" s="49"/>
      <c r="W69" s="49"/>
      <c r="X69" s="49"/>
      <c r="Y69" s="49"/>
      <c r="Z69" s="49"/>
      <c r="AA69" s="49"/>
      <c r="AB69" s="49"/>
      <c r="AC69" s="49"/>
      <c r="AD69" s="49"/>
      <c r="AE69" s="49"/>
      <c r="AF69" s="49"/>
      <c r="AG69" s="49"/>
      <c r="AH69" s="49"/>
      <c r="AI69" s="49"/>
      <c r="AJ69" s="49"/>
      <c r="AK69" s="49"/>
      <c r="AL69" s="49"/>
      <c r="AM69" s="49"/>
      <c r="AN69" s="49"/>
      <c r="AO69" s="49"/>
      <c r="AP69" s="49"/>
    </row>
    <row r="70" spans="1:42" s="7" customFormat="1" ht="18.75" customHeight="1">
      <c r="A70" s="469"/>
      <c r="B70" s="43" t="s">
        <v>269</v>
      </c>
      <c r="C70" s="65">
        <v>594057</v>
      </c>
      <c r="D70" s="65">
        <v>223894</v>
      </c>
      <c r="E70" s="66">
        <v>37.700000000000003</v>
      </c>
      <c r="F70" s="65">
        <v>129609</v>
      </c>
      <c r="G70" s="67">
        <v>21.8</v>
      </c>
      <c r="H70" s="65">
        <v>87999</v>
      </c>
      <c r="I70" s="68">
        <v>14.8</v>
      </c>
      <c r="J70" s="65">
        <v>109061</v>
      </c>
      <c r="K70" s="68">
        <v>18.399999999999999</v>
      </c>
      <c r="L70" s="65">
        <v>107935</v>
      </c>
      <c r="M70" s="68">
        <v>18.2</v>
      </c>
      <c r="N70" s="309">
        <v>261102</v>
      </c>
      <c r="O70" s="68">
        <v>44</v>
      </c>
      <c r="P70" s="65">
        <v>150126</v>
      </c>
      <c r="Q70" s="68">
        <v>25.3</v>
      </c>
      <c r="R70" s="64">
        <v>69317</v>
      </c>
      <c r="S70" s="68">
        <v>11.7</v>
      </c>
      <c r="T70" s="406" t="str">
        <f t="shared" si="3"/>
        <v>〇</v>
      </c>
      <c r="U70" s="408">
        <f t="shared" ref="U70" si="5">E70+K70+O70</f>
        <v>100.1</v>
      </c>
      <c r="V70" s="49"/>
      <c r="W70" s="49"/>
      <c r="X70" s="49"/>
      <c r="Y70" s="49"/>
      <c r="Z70" s="49"/>
      <c r="AA70" s="49"/>
      <c r="AB70" s="49"/>
      <c r="AC70" s="49"/>
      <c r="AD70" s="49"/>
      <c r="AE70" s="49"/>
      <c r="AF70" s="49"/>
      <c r="AG70" s="49"/>
      <c r="AH70" s="49"/>
      <c r="AI70" s="49"/>
      <c r="AJ70" s="49"/>
      <c r="AK70" s="49"/>
      <c r="AL70" s="49"/>
      <c r="AM70" s="49"/>
      <c r="AN70" s="49"/>
      <c r="AO70" s="49"/>
      <c r="AP70" s="49"/>
    </row>
    <row r="71" spans="1:42" ht="18.75" customHeight="1">
      <c r="A71" s="468" t="s">
        <v>130</v>
      </c>
      <c r="B71" s="42">
        <v>28</v>
      </c>
      <c r="C71" s="60">
        <v>442769</v>
      </c>
      <c r="D71" s="60">
        <v>203080</v>
      </c>
      <c r="E71" s="61">
        <v>45.9</v>
      </c>
      <c r="F71" s="60">
        <v>115170</v>
      </c>
      <c r="G71" s="62">
        <v>26</v>
      </c>
      <c r="H71" s="60">
        <v>78013</v>
      </c>
      <c r="I71" s="63">
        <v>17.600000000000001</v>
      </c>
      <c r="J71" s="60">
        <v>112743</v>
      </c>
      <c r="K71" s="63">
        <v>25.5</v>
      </c>
      <c r="L71" s="60">
        <v>111974</v>
      </c>
      <c r="M71" s="63">
        <v>25.3</v>
      </c>
      <c r="N71" s="314">
        <v>126946</v>
      </c>
      <c r="O71" s="63">
        <v>28.7</v>
      </c>
      <c r="P71" s="60">
        <v>82686</v>
      </c>
      <c r="Q71" s="63">
        <v>18.7</v>
      </c>
      <c r="R71" s="8">
        <v>12312</v>
      </c>
      <c r="S71" s="63">
        <v>2.8</v>
      </c>
      <c r="T71" s="406" t="str">
        <f t="shared" si="1"/>
        <v>〇</v>
      </c>
      <c r="U71" s="408">
        <f t="shared" si="2"/>
        <v>100.10000000000001</v>
      </c>
      <c r="V71" s="49"/>
      <c r="W71" s="49"/>
      <c r="X71" s="49"/>
      <c r="Y71" s="49"/>
      <c r="Z71" s="49"/>
      <c r="AA71" s="49"/>
      <c r="AB71" s="49"/>
      <c r="AC71" s="49"/>
      <c r="AD71" s="49"/>
      <c r="AE71" s="49"/>
      <c r="AF71" s="49"/>
      <c r="AG71" s="49"/>
      <c r="AH71" s="49"/>
      <c r="AI71" s="49"/>
      <c r="AJ71" s="49"/>
      <c r="AK71" s="49"/>
      <c r="AL71" s="49"/>
      <c r="AM71" s="49"/>
      <c r="AN71" s="49"/>
      <c r="AO71" s="49"/>
      <c r="AP71" s="49"/>
    </row>
    <row r="72" spans="1:42" ht="18.75" customHeight="1">
      <c r="A72" s="468"/>
      <c r="B72" s="43">
        <v>29</v>
      </c>
      <c r="C72" s="60">
        <v>451218</v>
      </c>
      <c r="D72" s="60">
        <v>209866</v>
      </c>
      <c r="E72" s="61">
        <v>46.5</v>
      </c>
      <c r="F72" s="60">
        <v>115369</v>
      </c>
      <c r="G72" s="62">
        <v>25.6</v>
      </c>
      <c r="H72" s="60">
        <v>84233</v>
      </c>
      <c r="I72" s="63">
        <v>18.7</v>
      </c>
      <c r="J72" s="60">
        <v>114553</v>
      </c>
      <c r="K72" s="63">
        <v>25.4</v>
      </c>
      <c r="L72" s="60">
        <v>112977</v>
      </c>
      <c r="M72" s="63">
        <v>25</v>
      </c>
      <c r="N72" s="309">
        <v>126799</v>
      </c>
      <c r="O72" s="63">
        <v>28.1</v>
      </c>
      <c r="P72" s="60">
        <v>85644</v>
      </c>
      <c r="Q72" s="63">
        <v>19</v>
      </c>
      <c r="R72" s="8">
        <v>7776</v>
      </c>
      <c r="S72" s="63">
        <v>1.7</v>
      </c>
      <c r="T72" s="406" t="str">
        <f t="shared" si="1"/>
        <v>〇</v>
      </c>
      <c r="U72" s="408">
        <f t="shared" si="2"/>
        <v>100</v>
      </c>
      <c r="V72" s="49"/>
      <c r="W72" s="49"/>
      <c r="X72" s="49"/>
      <c r="Y72" s="49"/>
      <c r="Z72" s="49"/>
      <c r="AA72" s="49"/>
      <c r="AB72" s="49"/>
      <c r="AC72" s="49"/>
      <c r="AD72" s="49"/>
      <c r="AE72" s="49"/>
      <c r="AF72" s="49"/>
      <c r="AG72" s="49"/>
      <c r="AH72" s="49"/>
      <c r="AI72" s="49"/>
      <c r="AJ72" s="49"/>
      <c r="AK72" s="49"/>
      <c r="AL72" s="49"/>
      <c r="AM72" s="49"/>
      <c r="AN72" s="49"/>
      <c r="AO72" s="49"/>
      <c r="AP72" s="49"/>
    </row>
    <row r="73" spans="1:42" ht="18.75" customHeight="1">
      <c r="A73" s="468"/>
      <c r="B73" s="43">
        <v>30</v>
      </c>
      <c r="C73" s="60">
        <v>446733</v>
      </c>
      <c r="D73" s="60">
        <v>199170</v>
      </c>
      <c r="E73" s="61">
        <v>44.6</v>
      </c>
      <c r="F73" s="60">
        <v>115631</v>
      </c>
      <c r="G73" s="62">
        <v>25.9</v>
      </c>
      <c r="H73" s="60">
        <v>73078</v>
      </c>
      <c r="I73" s="63">
        <v>16.399999999999999</v>
      </c>
      <c r="J73" s="60">
        <v>111786</v>
      </c>
      <c r="K73" s="63">
        <v>25</v>
      </c>
      <c r="L73" s="60">
        <v>107068</v>
      </c>
      <c r="M73" s="63">
        <v>24</v>
      </c>
      <c r="N73" s="309">
        <v>135777</v>
      </c>
      <c r="O73" s="63">
        <v>30.4</v>
      </c>
      <c r="P73" s="60">
        <v>86686</v>
      </c>
      <c r="Q73" s="63">
        <v>19.399999999999999</v>
      </c>
      <c r="R73" s="8">
        <v>14038</v>
      </c>
      <c r="S73" s="63">
        <v>3.1</v>
      </c>
      <c r="T73" s="406" t="str">
        <f t="shared" si="1"/>
        <v>〇</v>
      </c>
      <c r="U73" s="408">
        <f t="shared" si="2"/>
        <v>100</v>
      </c>
      <c r="V73" s="49"/>
      <c r="W73" s="49"/>
      <c r="X73" s="49"/>
      <c r="Y73" s="49"/>
      <c r="Z73" s="49"/>
      <c r="AA73" s="49"/>
      <c r="AB73" s="49"/>
      <c r="AC73" s="49"/>
      <c r="AD73" s="49"/>
      <c r="AE73" s="49"/>
      <c r="AF73" s="49"/>
      <c r="AG73" s="49"/>
      <c r="AH73" s="49"/>
      <c r="AI73" s="49"/>
      <c r="AJ73" s="49"/>
      <c r="AK73" s="49"/>
      <c r="AL73" s="49"/>
      <c r="AM73" s="49"/>
      <c r="AN73" s="49"/>
      <c r="AO73" s="49"/>
      <c r="AP73" s="49"/>
    </row>
    <row r="74" spans="1:42" ht="18.75" customHeight="1">
      <c r="A74" s="468"/>
      <c r="B74" s="43" t="s">
        <v>268</v>
      </c>
      <c r="C74" s="60">
        <v>437323</v>
      </c>
      <c r="D74" s="60">
        <v>198742</v>
      </c>
      <c r="E74" s="61">
        <v>45.4</v>
      </c>
      <c r="F74" s="60">
        <v>113090</v>
      </c>
      <c r="G74" s="62">
        <v>25.9</v>
      </c>
      <c r="H74" s="60">
        <v>74914</v>
      </c>
      <c r="I74" s="63">
        <v>17.100000000000001</v>
      </c>
      <c r="J74" s="60">
        <v>112031</v>
      </c>
      <c r="K74" s="63">
        <v>25.6</v>
      </c>
      <c r="L74" s="60">
        <v>110220</v>
      </c>
      <c r="M74" s="63">
        <v>25.2</v>
      </c>
      <c r="N74" s="309">
        <v>126550</v>
      </c>
      <c r="O74" s="63">
        <v>28.9</v>
      </c>
      <c r="P74" s="60">
        <v>84593</v>
      </c>
      <c r="Q74" s="63">
        <v>19.3</v>
      </c>
      <c r="R74" s="8">
        <v>7972</v>
      </c>
      <c r="S74" s="63">
        <v>1.8</v>
      </c>
      <c r="T74" s="406" t="str">
        <f t="shared" si="1"/>
        <v>〇</v>
      </c>
      <c r="U74" s="408">
        <f t="shared" si="2"/>
        <v>99.9</v>
      </c>
      <c r="V74" s="49"/>
      <c r="W74" s="49"/>
      <c r="X74" s="49"/>
      <c r="Y74" s="49"/>
      <c r="Z74" s="49"/>
      <c r="AA74" s="49"/>
      <c r="AB74" s="49"/>
      <c r="AC74" s="49"/>
      <c r="AD74" s="49"/>
      <c r="AE74" s="49"/>
      <c r="AF74" s="49"/>
      <c r="AG74" s="49"/>
      <c r="AH74" s="49"/>
      <c r="AI74" s="49"/>
      <c r="AJ74" s="49"/>
      <c r="AK74" s="49"/>
      <c r="AL74" s="49"/>
      <c r="AM74" s="49"/>
      <c r="AN74" s="49"/>
      <c r="AO74" s="49"/>
      <c r="AP74" s="49"/>
    </row>
    <row r="75" spans="1:42" s="7" customFormat="1" ht="18.75" customHeight="1">
      <c r="A75" s="469"/>
      <c r="B75" s="43" t="s">
        <v>269</v>
      </c>
      <c r="C75" s="65">
        <v>489370</v>
      </c>
      <c r="D75" s="65">
        <v>207639</v>
      </c>
      <c r="E75" s="66">
        <v>42.4</v>
      </c>
      <c r="F75" s="65">
        <v>114157</v>
      </c>
      <c r="G75" s="67">
        <v>23.3</v>
      </c>
      <c r="H75" s="65">
        <v>82484</v>
      </c>
      <c r="I75" s="68">
        <v>16.899999999999999</v>
      </c>
      <c r="J75" s="65">
        <v>116655</v>
      </c>
      <c r="K75" s="68">
        <v>23.8</v>
      </c>
      <c r="L75" s="65">
        <v>115873</v>
      </c>
      <c r="M75" s="68">
        <v>23.7</v>
      </c>
      <c r="N75" s="138">
        <v>165076</v>
      </c>
      <c r="O75" s="68">
        <v>33.700000000000003</v>
      </c>
      <c r="P75" s="65">
        <v>96314</v>
      </c>
      <c r="Q75" s="68">
        <v>19.7</v>
      </c>
      <c r="R75" s="64">
        <v>33879</v>
      </c>
      <c r="S75" s="68">
        <v>6.9</v>
      </c>
      <c r="T75" s="406" t="str">
        <f t="shared" si="1"/>
        <v>〇</v>
      </c>
      <c r="U75" s="408">
        <f t="shared" ref="U75:U106" si="6">E75+K75+O75</f>
        <v>99.9</v>
      </c>
      <c r="V75" s="49"/>
      <c r="W75" s="49"/>
      <c r="X75" s="49"/>
      <c r="Y75" s="49"/>
      <c r="Z75" s="49"/>
      <c r="AA75" s="49"/>
      <c r="AB75" s="49"/>
      <c r="AC75" s="49"/>
      <c r="AD75" s="49"/>
      <c r="AE75" s="49"/>
      <c r="AF75" s="49"/>
      <c r="AG75" s="49"/>
      <c r="AH75" s="49"/>
      <c r="AI75" s="49"/>
      <c r="AJ75" s="49"/>
      <c r="AK75" s="49"/>
      <c r="AL75" s="49"/>
      <c r="AM75" s="49"/>
      <c r="AN75" s="49"/>
      <c r="AO75" s="49"/>
      <c r="AP75" s="49"/>
    </row>
    <row r="76" spans="1:42" ht="18.75" customHeight="1">
      <c r="A76" s="452" t="s">
        <v>30</v>
      </c>
      <c r="B76" s="42">
        <v>28</v>
      </c>
      <c r="C76" s="8">
        <v>450013</v>
      </c>
      <c r="D76" s="60">
        <v>207238</v>
      </c>
      <c r="E76" s="61">
        <v>46.1</v>
      </c>
      <c r="F76" s="60">
        <v>115485</v>
      </c>
      <c r="G76" s="62">
        <v>25.7</v>
      </c>
      <c r="H76" s="60">
        <v>84641</v>
      </c>
      <c r="I76" s="63">
        <v>18.8</v>
      </c>
      <c r="J76" s="60">
        <v>81925</v>
      </c>
      <c r="K76" s="63">
        <v>18.2</v>
      </c>
      <c r="L76" s="60">
        <v>80897</v>
      </c>
      <c r="M76" s="63">
        <v>18</v>
      </c>
      <c r="N76" s="309">
        <v>160850</v>
      </c>
      <c r="O76" s="63">
        <v>35.700000000000003</v>
      </c>
      <c r="P76" s="60">
        <v>92992</v>
      </c>
      <c r="Q76" s="63">
        <v>20.7</v>
      </c>
      <c r="R76" s="8">
        <v>39741</v>
      </c>
      <c r="S76" s="63">
        <v>8.8000000000000007</v>
      </c>
      <c r="T76" s="406" t="str">
        <f t="shared" ref="T76:T149" si="7">IF(D76+J76+N76=C76,"〇","✖")</f>
        <v>〇</v>
      </c>
      <c r="U76" s="408">
        <f t="shared" si="6"/>
        <v>100</v>
      </c>
      <c r="V76" s="49"/>
      <c r="W76" s="49"/>
      <c r="X76" s="49"/>
      <c r="Y76" s="49"/>
      <c r="Z76" s="49"/>
      <c r="AA76" s="49"/>
      <c r="AB76" s="49"/>
      <c r="AC76" s="49"/>
      <c r="AD76" s="49"/>
      <c r="AE76" s="49"/>
      <c r="AF76" s="49"/>
      <c r="AG76" s="49"/>
      <c r="AH76" s="49"/>
      <c r="AI76" s="49"/>
      <c r="AJ76" s="49"/>
      <c r="AK76" s="49"/>
      <c r="AL76" s="49"/>
      <c r="AM76" s="49"/>
      <c r="AN76" s="49"/>
      <c r="AO76" s="49"/>
      <c r="AP76" s="49"/>
    </row>
    <row r="77" spans="1:42" ht="18.75" customHeight="1">
      <c r="A77" s="465"/>
      <c r="B77" s="43">
        <v>29</v>
      </c>
      <c r="C77" s="60">
        <v>446067</v>
      </c>
      <c r="D77" s="60">
        <v>204980</v>
      </c>
      <c r="E77" s="61">
        <v>46</v>
      </c>
      <c r="F77" s="60">
        <v>114151</v>
      </c>
      <c r="G77" s="62">
        <v>25.6</v>
      </c>
      <c r="H77" s="60">
        <v>83583</v>
      </c>
      <c r="I77" s="63">
        <v>18.8</v>
      </c>
      <c r="J77" s="60">
        <v>87929</v>
      </c>
      <c r="K77" s="63">
        <v>19.7</v>
      </c>
      <c r="L77" s="60">
        <v>86878</v>
      </c>
      <c r="M77" s="63">
        <v>19.5</v>
      </c>
      <c r="N77" s="309">
        <v>153158</v>
      </c>
      <c r="O77" s="63">
        <v>34.299999999999997</v>
      </c>
      <c r="P77" s="60">
        <v>87700</v>
      </c>
      <c r="Q77" s="63">
        <v>19.7</v>
      </c>
      <c r="R77" s="8">
        <v>35248</v>
      </c>
      <c r="S77" s="63">
        <v>7.9</v>
      </c>
      <c r="T77" s="406" t="str">
        <f t="shared" si="7"/>
        <v>〇</v>
      </c>
      <c r="U77" s="408">
        <f t="shared" si="6"/>
        <v>100</v>
      </c>
      <c r="V77" s="49"/>
      <c r="W77" s="49"/>
      <c r="X77" s="49"/>
      <c r="Y77" s="49"/>
      <c r="Z77" s="49"/>
      <c r="AA77" s="49"/>
      <c r="AB77" s="49"/>
      <c r="AC77" s="49"/>
      <c r="AD77" s="49"/>
      <c r="AE77" s="49"/>
      <c r="AF77" s="49"/>
      <c r="AG77" s="49"/>
      <c r="AH77" s="49"/>
      <c r="AI77" s="49"/>
      <c r="AJ77" s="49"/>
      <c r="AK77" s="49"/>
      <c r="AL77" s="49"/>
      <c r="AM77" s="49"/>
      <c r="AN77" s="49"/>
      <c r="AO77" s="49"/>
      <c r="AP77" s="49"/>
    </row>
    <row r="78" spans="1:42" ht="18.75" customHeight="1">
      <c r="A78" s="465"/>
      <c r="B78" s="43">
        <v>30</v>
      </c>
      <c r="C78" s="60">
        <v>445138</v>
      </c>
      <c r="D78" s="60">
        <v>201474</v>
      </c>
      <c r="E78" s="61">
        <v>45.3</v>
      </c>
      <c r="F78" s="60">
        <v>114043</v>
      </c>
      <c r="G78" s="62">
        <v>25.6</v>
      </c>
      <c r="H78" s="60">
        <v>80138</v>
      </c>
      <c r="I78" s="63">
        <v>18</v>
      </c>
      <c r="J78" s="60">
        <v>98217</v>
      </c>
      <c r="K78" s="63">
        <v>22.1</v>
      </c>
      <c r="L78" s="60">
        <v>95760</v>
      </c>
      <c r="M78" s="63">
        <v>21.5</v>
      </c>
      <c r="N78" s="309">
        <v>145447</v>
      </c>
      <c r="O78" s="63">
        <v>32.700000000000003</v>
      </c>
      <c r="P78" s="60">
        <v>82513</v>
      </c>
      <c r="Q78" s="63">
        <v>18.5</v>
      </c>
      <c r="R78" s="8">
        <v>33257</v>
      </c>
      <c r="S78" s="63">
        <v>7.5</v>
      </c>
      <c r="T78" s="406" t="str">
        <f t="shared" si="7"/>
        <v>〇</v>
      </c>
      <c r="U78" s="408">
        <f t="shared" si="6"/>
        <v>100.10000000000001</v>
      </c>
      <c r="V78" s="49"/>
      <c r="W78" s="49"/>
      <c r="X78" s="49"/>
      <c r="Y78" s="49"/>
      <c r="Z78" s="49"/>
      <c r="AA78" s="49"/>
      <c r="AB78" s="49"/>
      <c r="AC78" s="49"/>
      <c r="AD78" s="49"/>
      <c r="AE78" s="49"/>
      <c r="AF78" s="49"/>
      <c r="AG78" s="49"/>
      <c r="AH78" s="49"/>
      <c r="AI78" s="49"/>
      <c r="AJ78" s="49"/>
      <c r="AK78" s="49"/>
      <c r="AL78" s="49"/>
      <c r="AM78" s="49"/>
      <c r="AN78" s="49"/>
      <c r="AO78" s="49"/>
      <c r="AP78" s="49"/>
    </row>
    <row r="79" spans="1:42" ht="18.75" customHeight="1">
      <c r="A79" s="465"/>
      <c r="B79" s="43" t="s">
        <v>268</v>
      </c>
      <c r="C79" s="60">
        <v>451981</v>
      </c>
      <c r="D79" s="60">
        <v>195871</v>
      </c>
      <c r="E79" s="61">
        <v>43.3</v>
      </c>
      <c r="F79" s="60">
        <v>112908</v>
      </c>
      <c r="G79" s="62">
        <v>25</v>
      </c>
      <c r="H79" s="60">
        <v>75601</v>
      </c>
      <c r="I79" s="63">
        <v>16.7</v>
      </c>
      <c r="J79" s="60">
        <v>112133</v>
      </c>
      <c r="K79" s="63">
        <v>24.8</v>
      </c>
      <c r="L79" s="60">
        <v>107059</v>
      </c>
      <c r="M79" s="63">
        <v>23.7</v>
      </c>
      <c r="N79" s="309">
        <v>143977</v>
      </c>
      <c r="O79" s="63">
        <v>31.9</v>
      </c>
      <c r="P79" s="60">
        <v>82449</v>
      </c>
      <c r="Q79" s="63">
        <v>18.2</v>
      </c>
      <c r="R79" s="8">
        <v>29420</v>
      </c>
      <c r="S79" s="63">
        <v>6.5</v>
      </c>
      <c r="T79" s="406" t="str">
        <f t="shared" si="7"/>
        <v>〇</v>
      </c>
      <c r="U79" s="408">
        <f t="shared" si="6"/>
        <v>100</v>
      </c>
      <c r="V79" s="49"/>
      <c r="W79" s="49"/>
      <c r="X79" s="49"/>
      <c r="Y79" s="49"/>
      <c r="Z79" s="49"/>
      <c r="AA79" s="49"/>
      <c r="AB79" s="49"/>
      <c r="AC79" s="49"/>
      <c r="AD79" s="49"/>
      <c r="AE79" s="49"/>
      <c r="AF79" s="49"/>
      <c r="AG79" s="49"/>
      <c r="AH79" s="49"/>
      <c r="AI79" s="49"/>
      <c r="AJ79" s="49"/>
      <c r="AK79" s="49"/>
      <c r="AL79" s="49"/>
      <c r="AM79" s="49"/>
      <c r="AN79" s="49"/>
      <c r="AO79" s="49"/>
      <c r="AP79" s="49"/>
    </row>
    <row r="80" spans="1:42" s="7" customFormat="1" ht="18.75" customHeight="1">
      <c r="A80" s="466"/>
      <c r="B80" s="43" t="s">
        <v>269</v>
      </c>
      <c r="C80" s="60">
        <v>566717</v>
      </c>
      <c r="D80" s="60">
        <v>194681</v>
      </c>
      <c r="E80" s="61">
        <v>34.4</v>
      </c>
      <c r="F80" s="60">
        <v>113356</v>
      </c>
      <c r="G80" s="62">
        <v>20</v>
      </c>
      <c r="H80" s="60">
        <v>73684</v>
      </c>
      <c r="I80" s="63">
        <v>13</v>
      </c>
      <c r="J80" s="60">
        <v>119559</v>
      </c>
      <c r="K80" s="63">
        <v>21.1</v>
      </c>
      <c r="L80" s="60">
        <v>114829</v>
      </c>
      <c r="M80" s="63">
        <v>20.3</v>
      </c>
      <c r="N80" s="309">
        <v>252477</v>
      </c>
      <c r="O80" s="63">
        <v>44.6</v>
      </c>
      <c r="P80" s="60">
        <v>119823</v>
      </c>
      <c r="Q80" s="63">
        <v>21.1</v>
      </c>
      <c r="R80" s="8">
        <v>100263</v>
      </c>
      <c r="S80" s="63">
        <v>17.7</v>
      </c>
      <c r="T80" s="406" t="str">
        <f t="shared" si="7"/>
        <v>〇</v>
      </c>
      <c r="U80" s="408">
        <f t="shared" si="6"/>
        <v>100.1</v>
      </c>
      <c r="V80" s="49"/>
      <c r="W80" s="49"/>
      <c r="X80" s="49"/>
      <c r="Y80" s="49"/>
      <c r="Z80" s="49"/>
      <c r="AA80" s="49"/>
      <c r="AB80" s="49"/>
      <c r="AC80" s="49"/>
      <c r="AD80" s="49"/>
      <c r="AE80" s="49"/>
      <c r="AF80" s="49"/>
      <c r="AG80" s="49"/>
      <c r="AH80" s="49"/>
      <c r="AI80" s="49"/>
      <c r="AJ80" s="49"/>
      <c r="AK80" s="49"/>
      <c r="AL80" s="49"/>
      <c r="AM80" s="49"/>
      <c r="AN80" s="49"/>
      <c r="AO80" s="49"/>
      <c r="AP80" s="49"/>
    </row>
    <row r="81" spans="1:42" ht="18.75" customHeight="1">
      <c r="A81" s="449" t="s">
        <v>31</v>
      </c>
      <c r="B81" s="42">
        <v>28</v>
      </c>
      <c r="C81" s="56">
        <v>808267</v>
      </c>
      <c r="D81" s="56">
        <v>402471</v>
      </c>
      <c r="E81" s="57">
        <v>49.8</v>
      </c>
      <c r="F81" s="56">
        <v>252488</v>
      </c>
      <c r="G81" s="58">
        <v>31.2</v>
      </c>
      <c r="H81" s="56">
        <v>133639</v>
      </c>
      <c r="I81" s="59">
        <v>16.5</v>
      </c>
      <c r="J81" s="56">
        <v>130473</v>
      </c>
      <c r="K81" s="59">
        <v>16.100000000000001</v>
      </c>
      <c r="L81" s="56">
        <v>126983</v>
      </c>
      <c r="M81" s="59">
        <v>15.7</v>
      </c>
      <c r="N81" s="314">
        <v>275323</v>
      </c>
      <c r="O81" s="59">
        <v>34.1</v>
      </c>
      <c r="P81" s="56">
        <v>187318</v>
      </c>
      <c r="Q81" s="59">
        <v>23.2</v>
      </c>
      <c r="R81" s="6">
        <v>39867</v>
      </c>
      <c r="S81" s="59">
        <v>4.9000000000000004</v>
      </c>
      <c r="T81" s="406" t="str">
        <f t="shared" si="7"/>
        <v>〇</v>
      </c>
      <c r="U81" s="408">
        <f t="shared" si="6"/>
        <v>100</v>
      </c>
      <c r="V81" s="49"/>
      <c r="W81" s="49"/>
      <c r="X81" s="49"/>
      <c r="Y81" s="49"/>
      <c r="Z81" s="49"/>
      <c r="AA81" s="49"/>
      <c r="AB81" s="49"/>
      <c r="AC81" s="49"/>
      <c r="AD81" s="49"/>
      <c r="AE81" s="49"/>
      <c r="AF81" s="49"/>
      <c r="AG81" s="49"/>
      <c r="AH81" s="49"/>
      <c r="AI81" s="49"/>
      <c r="AJ81" s="49"/>
      <c r="AK81" s="49"/>
      <c r="AL81" s="49"/>
      <c r="AM81" s="49"/>
      <c r="AN81" s="49"/>
      <c r="AO81" s="49"/>
      <c r="AP81" s="49"/>
    </row>
    <row r="82" spans="1:42" ht="18.75" customHeight="1">
      <c r="A82" s="465"/>
      <c r="B82" s="43">
        <v>29</v>
      </c>
      <c r="C82" s="60">
        <v>808439</v>
      </c>
      <c r="D82" s="60">
        <v>403456</v>
      </c>
      <c r="E82" s="61">
        <v>49.9</v>
      </c>
      <c r="F82" s="60">
        <v>252505</v>
      </c>
      <c r="G82" s="62">
        <v>31.2</v>
      </c>
      <c r="H82" s="60">
        <v>134398</v>
      </c>
      <c r="I82" s="63">
        <v>16.600000000000001</v>
      </c>
      <c r="J82" s="60">
        <v>133378</v>
      </c>
      <c r="K82" s="63">
        <v>16.5</v>
      </c>
      <c r="L82" s="60">
        <v>130541</v>
      </c>
      <c r="M82" s="63">
        <v>16.100000000000001</v>
      </c>
      <c r="N82" s="309">
        <v>271605</v>
      </c>
      <c r="O82" s="63">
        <v>33.6</v>
      </c>
      <c r="P82" s="60">
        <v>188150</v>
      </c>
      <c r="Q82" s="63">
        <v>23.3</v>
      </c>
      <c r="R82" s="8">
        <v>34055</v>
      </c>
      <c r="S82" s="63">
        <v>4.2</v>
      </c>
      <c r="T82" s="406" t="str">
        <f t="shared" si="7"/>
        <v>〇</v>
      </c>
      <c r="U82" s="408">
        <f t="shared" si="6"/>
        <v>100</v>
      </c>
      <c r="V82" s="49"/>
      <c r="W82" s="49"/>
      <c r="X82" s="49"/>
      <c r="Y82" s="49"/>
      <c r="Z82" s="49"/>
      <c r="AA82" s="49"/>
      <c r="AB82" s="49"/>
      <c r="AC82" s="49"/>
      <c r="AD82" s="49"/>
      <c r="AE82" s="49"/>
      <c r="AF82" s="49"/>
      <c r="AG82" s="49"/>
      <c r="AH82" s="49"/>
      <c r="AI82" s="49"/>
      <c r="AJ82" s="49"/>
      <c r="AK82" s="49"/>
      <c r="AL82" s="49"/>
      <c r="AM82" s="49"/>
      <c r="AN82" s="49"/>
      <c r="AO82" s="49"/>
      <c r="AP82" s="49"/>
    </row>
    <row r="83" spans="1:42" ht="18.75" customHeight="1">
      <c r="A83" s="465"/>
      <c r="B83" s="43">
        <v>30</v>
      </c>
      <c r="C83" s="60">
        <v>789989</v>
      </c>
      <c r="D83" s="60">
        <v>392304</v>
      </c>
      <c r="E83" s="61">
        <v>49.7</v>
      </c>
      <c r="F83" s="60">
        <v>249438</v>
      </c>
      <c r="G83" s="62">
        <v>31.6</v>
      </c>
      <c r="H83" s="60">
        <v>126289</v>
      </c>
      <c r="I83" s="63">
        <v>16</v>
      </c>
      <c r="J83" s="60">
        <v>130280</v>
      </c>
      <c r="K83" s="63">
        <v>16.5</v>
      </c>
      <c r="L83" s="60">
        <v>124844</v>
      </c>
      <c r="M83" s="63">
        <v>15.8</v>
      </c>
      <c r="N83" s="309">
        <v>267405</v>
      </c>
      <c r="O83" s="63">
        <v>33.799999999999997</v>
      </c>
      <c r="P83" s="60">
        <v>182115</v>
      </c>
      <c r="Q83" s="63">
        <v>23.1</v>
      </c>
      <c r="R83" s="8">
        <v>29410</v>
      </c>
      <c r="S83" s="63">
        <v>3.7</v>
      </c>
      <c r="T83" s="406" t="str">
        <f t="shared" si="7"/>
        <v>〇</v>
      </c>
      <c r="U83" s="408">
        <f t="shared" si="6"/>
        <v>100</v>
      </c>
      <c r="V83" s="49"/>
      <c r="W83" s="49"/>
      <c r="X83" s="49"/>
      <c r="Y83" s="49"/>
      <c r="Z83" s="49"/>
      <c r="AA83" s="49"/>
      <c r="AB83" s="49"/>
      <c r="AC83" s="49"/>
      <c r="AD83" s="49"/>
      <c r="AE83" s="49"/>
      <c r="AF83" s="49"/>
      <c r="AG83" s="49"/>
      <c r="AH83" s="49"/>
      <c r="AI83" s="49"/>
      <c r="AJ83" s="49"/>
      <c r="AK83" s="49"/>
      <c r="AL83" s="49"/>
      <c r="AM83" s="49"/>
      <c r="AN83" s="49"/>
      <c r="AO83" s="49"/>
      <c r="AP83" s="49"/>
    </row>
    <row r="84" spans="1:42" ht="18.75" customHeight="1">
      <c r="A84" s="465"/>
      <c r="B84" s="43" t="s">
        <v>268</v>
      </c>
      <c r="C84" s="60">
        <v>839210</v>
      </c>
      <c r="D84" s="60">
        <v>390892</v>
      </c>
      <c r="E84" s="61">
        <v>46.6</v>
      </c>
      <c r="F84" s="60">
        <v>248819</v>
      </c>
      <c r="G84" s="62">
        <v>29.6</v>
      </c>
      <c r="H84" s="60">
        <v>124742</v>
      </c>
      <c r="I84" s="63">
        <v>14.9</v>
      </c>
      <c r="J84" s="60">
        <v>178184</v>
      </c>
      <c r="K84" s="63">
        <v>21.2</v>
      </c>
      <c r="L84" s="60">
        <v>157994</v>
      </c>
      <c r="M84" s="63">
        <v>18.8</v>
      </c>
      <c r="N84" s="309">
        <v>270134</v>
      </c>
      <c r="O84" s="63">
        <v>32.200000000000003</v>
      </c>
      <c r="P84" s="60">
        <v>185991</v>
      </c>
      <c r="Q84" s="63">
        <v>22.2</v>
      </c>
      <c r="R84" s="8">
        <v>27458</v>
      </c>
      <c r="S84" s="63">
        <v>3.3</v>
      </c>
      <c r="T84" s="406" t="str">
        <f t="shared" si="7"/>
        <v>〇</v>
      </c>
      <c r="U84" s="408">
        <f t="shared" si="6"/>
        <v>100</v>
      </c>
      <c r="V84" s="49"/>
      <c r="W84" s="49"/>
      <c r="X84" s="49"/>
      <c r="Y84" s="49"/>
      <c r="Z84" s="49"/>
      <c r="AA84" s="49"/>
      <c r="AB84" s="49"/>
      <c r="AC84" s="49"/>
      <c r="AD84" s="49"/>
      <c r="AE84" s="49"/>
      <c r="AF84" s="49"/>
      <c r="AG84" s="49"/>
      <c r="AH84" s="49"/>
      <c r="AI84" s="49"/>
      <c r="AJ84" s="49"/>
      <c r="AK84" s="49"/>
      <c r="AL84" s="49"/>
      <c r="AM84" s="49"/>
      <c r="AN84" s="49"/>
      <c r="AO84" s="49"/>
      <c r="AP84" s="49"/>
    </row>
    <row r="85" spans="1:42" s="7" customFormat="1" ht="18.75" customHeight="1">
      <c r="A85" s="466"/>
      <c r="B85" s="43" t="s">
        <v>269</v>
      </c>
      <c r="C85" s="65">
        <v>1049482</v>
      </c>
      <c r="D85" s="65">
        <v>384949</v>
      </c>
      <c r="E85" s="66">
        <v>36.700000000000003</v>
      </c>
      <c r="F85" s="65">
        <v>244215</v>
      </c>
      <c r="G85" s="67">
        <v>23.3</v>
      </c>
      <c r="H85" s="65">
        <v>123020</v>
      </c>
      <c r="I85" s="68">
        <v>11.7</v>
      </c>
      <c r="J85" s="65">
        <v>248200</v>
      </c>
      <c r="K85" s="68">
        <v>23.6</v>
      </c>
      <c r="L85" s="65">
        <v>208948</v>
      </c>
      <c r="M85" s="68">
        <v>19.899999999999999</v>
      </c>
      <c r="N85" s="138">
        <v>416333</v>
      </c>
      <c r="O85" s="68">
        <v>39.700000000000003</v>
      </c>
      <c r="P85" s="65">
        <v>247598</v>
      </c>
      <c r="Q85" s="68">
        <v>23.6</v>
      </c>
      <c r="R85" s="64">
        <v>87528</v>
      </c>
      <c r="S85" s="68">
        <v>8.3000000000000007</v>
      </c>
      <c r="T85" s="406" t="str">
        <f t="shared" si="7"/>
        <v>〇</v>
      </c>
      <c r="U85" s="408">
        <f t="shared" si="6"/>
        <v>100</v>
      </c>
      <c r="V85" s="49"/>
      <c r="W85" s="49"/>
      <c r="X85" s="49"/>
      <c r="Y85" s="49"/>
      <c r="Z85" s="49"/>
      <c r="AA85" s="49"/>
      <c r="AB85" s="49"/>
      <c r="AC85" s="49"/>
      <c r="AD85" s="49"/>
      <c r="AE85" s="49"/>
      <c r="AF85" s="49"/>
      <c r="AG85" s="49"/>
      <c r="AH85" s="49"/>
      <c r="AI85" s="49"/>
      <c r="AJ85" s="49"/>
      <c r="AK85" s="49"/>
      <c r="AL85" s="49"/>
      <c r="AM85" s="49"/>
      <c r="AN85" s="49"/>
      <c r="AO85" s="49"/>
      <c r="AP85" s="49"/>
    </row>
    <row r="86" spans="1:42" ht="18.75" customHeight="1">
      <c r="A86" s="449" t="s">
        <v>32</v>
      </c>
      <c r="B86" s="42">
        <v>28</v>
      </c>
      <c r="C86" s="8">
        <v>757660</v>
      </c>
      <c r="D86" s="60">
        <v>354070</v>
      </c>
      <c r="E86" s="61">
        <v>46.7</v>
      </c>
      <c r="F86" s="60">
        <v>226918</v>
      </c>
      <c r="G86" s="62">
        <v>29.9</v>
      </c>
      <c r="H86" s="60">
        <v>115182</v>
      </c>
      <c r="I86" s="63">
        <v>15.2</v>
      </c>
      <c r="J86" s="60">
        <v>144129</v>
      </c>
      <c r="K86" s="63">
        <v>19</v>
      </c>
      <c r="L86" s="60">
        <v>141784</v>
      </c>
      <c r="M86" s="63">
        <v>18.7</v>
      </c>
      <c r="N86" s="60">
        <v>259461</v>
      </c>
      <c r="O86" s="63">
        <v>34.299999999999997</v>
      </c>
      <c r="P86" s="60">
        <v>182292</v>
      </c>
      <c r="Q86" s="63">
        <v>24.1</v>
      </c>
      <c r="R86" s="8">
        <v>31346</v>
      </c>
      <c r="S86" s="63">
        <v>4.0999999999999996</v>
      </c>
      <c r="T86" s="406" t="str">
        <f t="shared" si="7"/>
        <v>〇</v>
      </c>
      <c r="U86" s="408">
        <f t="shared" si="6"/>
        <v>100</v>
      </c>
      <c r="V86" s="49"/>
      <c r="W86" s="49"/>
      <c r="X86" s="49"/>
      <c r="Y86" s="49"/>
      <c r="Z86" s="49"/>
      <c r="AA86" s="49"/>
      <c r="AB86" s="49"/>
      <c r="AC86" s="49"/>
      <c r="AD86" s="49"/>
      <c r="AE86" s="49"/>
      <c r="AF86" s="49"/>
      <c r="AG86" s="49"/>
      <c r="AH86" s="49"/>
      <c r="AI86" s="49"/>
      <c r="AJ86" s="49"/>
      <c r="AK86" s="49"/>
      <c r="AL86" s="49"/>
      <c r="AM86" s="49"/>
      <c r="AN86" s="49"/>
      <c r="AO86" s="49"/>
      <c r="AP86" s="49"/>
    </row>
    <row r="87" spans="1:42" ht="18.75" customHeight="1">
      <c r="A87" s="465"/>
      <c r="B87" s="43">
        <v>29</v>
      </c>
      <c r="C87" s="60">
        <v>750933</v>
      </c>
      <c r="D87" s="60">
        <v>351065</v>
      </c>
      <c r="E87" s="61">
        <v>46.8</v>
      </c>
      <c r="F87" s="60">
        <v>226226</v>
      </c>
      <c r="G87" s="62">
        <v>30.1</v>
      </c>
      <c r="H87" s="60">
        <v>112810</v>
      </c>
      <c r="I87" s="63">
        <v>15</v>
      </c>
      <c r="J87" s="60">
        <v>135287</v>
      </c>
      <c r="K87" s="63">
        <v>18</v>
      </c>
      <c r="L87" s="60">
        <v>133169</v>
      </c>
      <c r="M87" s="63">
        <v>17.7</v>
      </c>
      <c r="N87" s="60">
        <v>264581</v>
      </c>
      <c r="O87" s="63">
        <v>35.200000000000003</v>
      </c>
      <c r="P87" s="60">
        <v>184814</v>
      </c>
      <c r="Q87" s="63">
        <v>24.6</v>
      </c>
      <c r="R87" s="8">
        <v>30224</v>
      </c>
      <c r="S87" s="63">
        <v>4</v>
      </c>
      <c r="T87" s="406" t="str">
        <f t="shared" si="7"/>
        <v>〇</v>
      </c>
      <c r="U87" s="408">
        <f t="shared" si="6"/>
        <v>100</v>
      </c>
      <c r="V87" s="49"/>
      <c r="W87" s="49"/>
      <c r="X87" s="49"/>
      <c r="Y87" s="49"/>
      <c r="Z87" s="49"/>
      <c r="AA87" s="49"/>
      <c r="AB87" s="49"/>
      <c r="AC87" s="49"/>
      <c r="AD87" s="49"/>
      <c r="AE87" s="49"/>
      <c r="AF87" s="49"/>
      <c r="AG87" s="49"/>
      <c r="AH87" s="49"/>
      <c r="AI87" s="49"/>
      <c r="AJ87" s="49"/>
      <c r="AK87" s="49"/>
      <c r="AL87" s="49"/>
      <c r="AM87" s="49"/>
      <c r="AN87" s="49"/>
      <c r="AO87" s="49"/>
      <c r="AP87" s="49"/>
    </row>
    <row r="88" spans="1:42" ht="18.75" customHeight="1">
      <c r="A88" s="465"/>
      <c r="B88" s="43">
        <v>30</v>
      </c>
      <c r="C88" s="60">
        <v>757176</v>
      </c>
      <c r="D88" s="60">
        <v>346342</v>
      </c>
      <c r="E88" s="61">
        <v>45.7</v>
      </c>
      <c r="F88" s="60">
        <v>229026</v>
      </c>
      <c r="G88" s="62">
        <v>30.2</v>
      </c>
      <c r="H88" s="60">
        <v>104981</v>
      </c>
      <c r="I88" s="63">
        <v>13.9</v>
      </c>
      <c r="J88" s="60">
        <v>149665</v>
      </c>
      <c r="K88" s="63">
        <v>19.8</v>
      </c>
      <c r="L88" s="60">
        <v>141659</v>
      </c>
      <c r="M88" s="63">
        <v>18.7</v>
      </c>
      <c r="N88" s="60">
        <v>261169</v>
      </c>
      <c r="O88" s="63">
        <v>34.5</v>
      </c>
      <c r="P88" s="60">
        <v>175561</v>
      </c>
      <c r="Q88" s="63">
        <v>23.2</v>
      </c>
      <c r="R88" s="8">
        <v>26918</v>
      </c>
      <c r="S88" s="63">
        <v>3.6</v>
      </c>
      <c r="T88" s="406" t="str">
        <f t="shared" si="7"/>
        <v>〇</v>
      </c>
      <c r="U88" s="408">
        <f t="shared" si="6"/>
        <v>100</v>
      </c>
      <c r="V88" s="49"/>
      <c r="W88" s="49"/>
      <c r="X88" s="49"/>
      <c r="Y88" s="49"/>
      <c r="Z88" s="49"/>
      <c r="AA88" s="49"/>
      <c r="AB88" s="49"/>
      <c r="AC88" s="49"/>
      <c r="AD88" s="49"/>
      <c r="AE88" s="49"/>
      <c r="AF88" s="49"/>
      <c r="AG88" s="49"/>
      <c r="AH88" s="49"/>
      <c r="AI88" s="49"/>
      <c r="AJ88" s="49"/>
      <c r="AK88" s="49"/>
      <c r="AL88" s="49"/>
      <c r="AM88" s="49"/>
      <c r="AN88" s="49"/>
      <c r="AO88" s="49"/>
      <c r="AP88" s="49"/>
    </row>
    <row r="89" spans="1:42" ht="18.75" customHeight="1">
      <c r="A89" s="465"/>
      <c r="B89" s="43" t="s">
        <v>268</v>
      </c>
      <c r="C89" s="60">
        <v>769485</v>
      </c>
      <c r="D89" s="60">
        <v>343610</v>
      </c>
      <c r="E89" s="61">
        <v>44.7</v>
      </c>
      <c r="F89" s="60">
        <v>227556</v>
      </c>
      <c r="G89" s="62">
        <v>29.6</v>
      </c>
      <c r="H89" s="60">
        <v>103451</v>
      </c>
      <c r="I89" s="63">
        <v>13.4</v>
      </c>
      <c r="J89" s="60">
        <v>165458</v>
      </c>
      <c r="K89" s="63">
        <v>21.5</v>
      </c>
      <c r="L89" s="60">
        <v>154330</v>
      </c>
      <c r="M89" s="63">
        <v>20.100000000000001</v>
      </c>
      <c r="N89" s="60">
        <v>260417</v>
      </c>
      <c r="O89" s="63">
        <v>33.799999999999997</v>
      </c>
      <c r="P89" s="60">
        <v>178074</v>
      </c>
      <c r="Q89" s="63">
        <v>23.1</v>
      </c>
      <c r="R89" s="8">
        <v>25571</v>
      </c>
      <c r="S89" s="63">
        <v>3.3</v>
      </c>
      <c r="T89" s="406" t="str">
        <f t="shared" si="7"/>
        <v>〇</v>
      </c>
      <c r="U89" s="408">
        <f t="shared" si="6"/>
        <v>100</v>
      </c>
      <c r="V89" s="49"/>
      <c r="W89" s="49"/>
      <c r="X89" s="49"/>
      <c r="Y89" s="49"/>
      <c r="Z89" s="49"/>
      <c r="AA89" s="49"/>
      <c r="AB89" s="49"/>
      <c r="AC89" s="49"/>
      <c r="AD89" s="49"/>
      <c r="AE89" s="49"/>
      <c r="AF89" s="49"/>
      <c r="AG89" s="49"/>
      <c r="AH89" s="49"/>
      <c r="AI89" s="49"/>
      <c r="AJ89" s="49"/>
      <c r="AK89" s="49"/>
      <c r="AL89" s="49"/>
      <c r="AM89" s="49"/>
      <c r="AN89" s="49"/>
      <c r="AO89" s="49"/>
      <c r="AP89" s="49"/>
    </row>
    <row r="90" spans="1:42" s="7" customFormat="1" ht="18.75" customHeight="1">
      <c r="A90" s="466"/>
      <c r="B90" s="43" t="s">
        <v>269</v>
      </c>
      <c r="C90" s="65">
        <v>963989</v>
      </c>
      <c r="D90" s="65">
        <v>339087</v>
      </c>
      <c r="E90" s="66">
        <v>35.200000000000003</v>
      </c>
      <c r="F90" s="65">
        <v>227305</v>
      </c>
      <c r="G90" s="67">
        <v>23.6</v>
      </c>
      <c r="H90" s="65">
        <v>99096</v>
      </c>
      <c r="I90" s="68">
        <v>10.3</v>
      </c>
      <c r="J90" s="65">
        <v>193681</v>
      </c>
      <c r="K90" s="68">
        <v>20.100000000000001</v>
      </c>
      <c r="L90" s="65">
        <v>184952</v>
      </c>
      <c r="M90" s="68">
        <v>19.2</v>
      </c>
      <c r="N90" s="65">
        <v>431221</v>
      </c>
      <c r="O90" s="68">
        <v>44.7</v>
      </c>
      <c r="P90" s="65">
        <v>266901</v>
      </c>
      <c r="Q90" s="68">
        <v>27.7</v>
      </c>
      <c r="R90" s="64">
        <v>92349</v>
      </c>
      <c r="S90" s="68">
        <v>9.6</v>
      </c>
      <c r="T90" s="406" t="str">
        <f t="shared" si="7"/>
        <v>〇</v>
      </c>
      <c r="U90" s="408">
        <f t="shared" si="6"/>
        <v>100</v>
      </c>
      <c r="V90" s="49"/>
      <c r="W90" s="49"/>
      <c r="X90" s="49"/>
      <c r="Y90" s="49"/>
      <c r="Z90" s="49"/>
      <c r="AA90" s="49"/>
      <c r="AB90" s="49"/>
      <c r="AC90" s="49"/>
      <c r="AD90" s="49"/>
      <c r="AE90" s="49"/>
      <c r="AF90" s="49"/>
      <c r="AG90" s="49"/>
      <c r="AH90" s="49"/>
      <c r="AI90" s="49"/>
      <c r="AJ90" s="49"/>
      <c r="AK90" s="49"/>
      <c r="AL90" s="49"/>
      <c r="AM90" s="49"/>
      <c r="AN90" s="49"/>
      <c r="AO90" s="49"/>
      <c r="AP90" s="49"/>
    </row>
    <row r="91" spans="1:42" ht="18.75" customHeight="1">
      <c r="A91" s="449" t="s">
        <v>33</v>
      </c>
      <c r="B91" s="42">
        <v>28</v>
      </c>
      <c r="C91" s="60">
        <v>1137270</v>
      </c>
      <c r="D91" s="60">
        <v>571990</v>
      </c>
      <c r="E91" s="61">
        <v>50.3</v>
      </c>
      <c r="F91" s="60">
        <v>363772</v>
      </c>
      <c r="G91" s="62">
        <v>32</v>
      </c>
      <c r="H91" s="60">
        <v>190704</v>
      </c>
      <c r="I91" s="63">
        <v>16.8</v>
      </c>
      <c r="J91" s="60">
        <v>153066</v>
      </c>
      <c r="K91" s="63">
        <v>13.5</v>
      </c>
      <c r="L91" s="60">
        <v>151314</v>
      </c>
      <c r="M91" s="63">
        <v>13.3</v>
      </c>
      <c r="N91" s="314">
        <v>412214</v>
      </c>
      <c r="O91" s="63">
        <v>36.200000000000003</v>
      </c>
      <c r="P91" s="60">
        <v>339355</v>
      </c>
      <c r="Q91" s="63">
        <v>29.8</v>
      </c>
      <c r="R91" s="8">
        <v>9774</v>
      </c>
      <c r="S91" s="63">
        <v>0.9</v>
      </c>
      <c r="T91" s="406" t="str">
        <f t="shared" si="7"/>
        <v>〇</v>
      </c>
      <c r="U91" s="408">
        <f t="shared" si="6"/>
        <v>100</v>
      </c>
      <c r="V91" s="49"/>
      <c r="W91" s="49"/>
      <c r="X91" s="49"/>
      <c r="Y91" s="49"/>
      <c r="Z91" s="49"/>
      <c r="AA91" s="49"/>
      <c r="AB91" s="49"/>
      <c r="AC91" s="49"/>
      <c r="AD91" s="49"/>
      <c r="AE91" s="49"/>
      <c r="AF91" s="49"/>
      <c r="AG91" s="49"/>
      <c r="AH91" s="49"/>
      <c r="AI91" s="49"/>
      <c r="AJ91" s="49"/>
      <c r="AK91" s="49"/>
      <c r="AL91" s="49"/>
      <c r="AM91" s="49"/>
      <c r="AN91" s="49"/>
      <c r="AO91" s="49"/>
      <c r="AP91" s="49"/>
    </row>
    <row r="92" spans="1:42" ht="18.75" customHeight="1">
      <c r="A92" s="465"/>
      <c r="B92" s="43">
        <v>29</v>
      </c>
      <c r="C92" s="60">
        <v>1155599</v>
      </c>
      <c r="D92" s="60">
        <v>514481</v>
      </c>
      <c r="E92" s="61">
        <v>44.5</v>
      </c>
      <c r="F92" s="60">
        <v>301248</v>
      </c>
      <c r="G92" s="62">
        <v>26.1</v>
      </c>
      <c r="H92" s="60">
        <v>195458</v>
      </c>
      <c r="I92" s="63">
        <v>16.899999999999999</v>
      </c>
      <c r="J92" s="60">
        <v>170976</v>
      </c>
      <c r="K92" s="63">
        <v>14.8</v>
      </c>
      <c r="L92" s="60">
        <v>169841</v>
      </c>
      <c r="M92" s="63">
        <v>14.7</v>
      </c>
      <c r="N92" s="60">
        <v>470142</v>
      </c>
      <c r="O92" s="63">
        <v>40.700000000000003</v>
      </c>
      <c r="P92" s="60">
        <v>375204</v>
      </c>
      <c r="Q92" s="63">
        <v>32.5</v>
      </c>
      <c r="R92" s="8">
        <v>12174</v>
      </c>
      <c r="S92" s="63">
        <v>1.1000000000000001</v>
      </c>
      <c r="T92" s="406" t="str">
        <f t="shared" si="7"/>
        <v>〇</v>
      </c>
      <c r="U92" s="408">
        <f t="shared" si="6"/>
        <v>100</v>
      </c>
      <c r="V92" s="49"/>
      <c r="W92" s="49"/>
      <c r="X92" s="49"/>
      <c r="Y92" s="49"/>
      <c r="Z92" s="49"/>
      <c r="AA92" s="49"/>
      <c r="AB92" s="49"/>
      <c r="AC92" s="49"/>
      <c r="AD92" s="49"/>
      <c r="AE92" s="49"/>
      <c r="AF92" s="49"/>
      <c r="AG92" s="49"/>
      <c r="AH92" s="49"/>
      <c r="AI92" s="49"/>
      <c r="AJ92" s="49"/>
      <c r="AK92" s="49"/>
      <c r="AL92" s="49"/>
      <c r="AM92" s="49"/>
      <c r="AN92" s="49"/>
      <c r="AO92" s="49"/>
      <c r="AP92" s="49"/>
    </row>
    <row r="93" spans="1:42" ht="18.75" customHeight="1">
      <c r="A93" s="465"/>
      <c r="B93" s="43">
        <v>30</v>
      </c>
      <c r="C93" s="60">
        <v>1113256</v>
      </c>
      <c r="D93" s="60">
        <v>505077</v>
      </c>
      <c r="E93" s="61">
        <v>45.4</v>
      </c>
      <c r="F93" s="60">
        <v>300897</v>
      </c>
      <c r="G93" s="62">
        <v>27</v>
      </c>
      <c r="H93" s="60">
        <v>187964</v>
      </c>
      <c r="I93" s="63">
        <v>16.899999999999999</v>
      </c>
      <c r="J93" s="60">
        <v>176553</v>
      </c>
      <c r="K93" s="63">
        <v>15.9</v>
      </c>
      <c r="L93" s="60">
        <v>173430</v>
      </c>
      <c r="M93" s="63">
        <v>15.6</v>
      </c>
      <c r="N93" s="60">
        <v>431626</v>
      </c>
      <c r="O93" s="63">
        <v>38.799999999999997</v>
      </c>
      <c r="P93" s="60">
        <v>334619</v>
      </c>
      <c r="Q93" s="63">
        <v>30.1</v>
      </c>
      <c r="R93" s="8">
        <v>8750</v>
      </c>
      <c r="S93" s="63">
        <v>0.8</v>
      </c>
      <c r="T93" s="406" t="str">
        <f t="shared" si="7"/>
        <v>〇</v>
      </c>
      <c r="U93" s="408">
        <f t="shared" si="6"/>
        <v>100.1</v>
      </c>
      <c r="V93" s="49"/>
      <c r="W93" s="49"/>
      <c r="X93" s="49"/>
      <c r="Y93" s="49"/>
      <c r="Z93" s="49"/>
      <c r="AA93" s="49"/>
      <c r="AB93" s="49"/>
      <c r="AC93" s="49"/>
      <c r="AD93" s="49"/>
      <c r="AE93" s="49"/>
      <c r="AF93" s="49"/>
      <c r="AG93" s="49"/>
      <c r="AH93" s="49"/>
      <c r="AI93" s="49"/>
      <c r="AJ93" s="49"/>
      <c r="AK93" s="49"/>
      <c r="AL93" s="49"/>
      <c r="AM93" s="49"/>
      <c r="AN93" s="49"/>
      <c r="AO93" s="49"/>
      <c r="AP93" s="49"/>
    </row>
    <row r="94" spans="1:42" ht="18.75" customHeight="1">
      <c r="A94" s="465"/>
      <c r="B94" s="43" t="s">
        <v>268</v>
      </c>
      <c r="C94" s="60">
        <v>1128612</v>
      </c>
      <c r="D94" s="60">
        <v>501760</v>
      </c>
      <c r="E94" s="61">
        <v>44.5</v>
      </c>
      <c r="F94" s="60">
        <v>299198</v>
      </c>
      <c r="G94" s="62">
        <v>26.5</v>
      </c>
      <c r="H94" s="60">
        <v>186121</v>
      </c>
      <c r="I94" s="63">
        <v>16.5</v>
      </c>
      <c r="J94" s="60">
        <v>193591</v>
      </c>
      <c r="K94" s="63">
        <v>17.2</v>
      </c>
      <c r="L94" s="60">
        <v>188944</v>
      </c>
      <c r="M94" s="63">
        <v>16.7</v>
      </c>
      <c r="N94" s="60">
        <v>433261</v>
      </c>
      <c r="O94" s="63">
        <v>38.4</v>
      </c>
      <c r="P94" s="60">
        <v>334651</v>
      </c>
      <c r="Q94" s="63">
        <v>29.7</v>
      </c>
      <c r="R94" s="8">
        <v>9024</v>
      </c>
      <c r="S94" s="63">
        <v>0.8</v>
      </c>
      <c r="T94" s="406" t="str">
        <f t="shared" si="7"/>
        <v>〇</v>
      </c>
      <c r="U94" s="408">
        <f t="shared" si="6"/>
        <v>100.1</v>
      </c>
      <c r="V94" s="49"/>
      <c r="W94" s="49"/>
      <c r="X94" s="49"/>
      <c r="Y94" s="49"/>
      <c r="Z94" s="49"/>
      <c r="AA94" s="49"/>
      <c r="AB94" s="49"/>
      <c r="AC94" s="49"/>
      <c r="AD94" s="49"/>
      <c r="AE94" s="49"/>
      <c r="AF94" s="49"/>
      <c r="AG94" s="49"/>
      <c r="AH94" s="49"/>
      <c r="AI94" s="49"/>
      <c r="AJ94" s="49"/>
      <c r="AK94" s="49"/>
      <c r="AL94" s="49"/>
      <c r="AM94" s="49"/>
      <c r="AN94" s="49"/>
      <c r="AO94" s="49"/>
      <c r="AP94" s="49"/>
    </row>
    <row r="95" spans="1:42" s="7" customFormat="1" ht="18.75" customHeight="1">
      <c r="A95" s="466"/>
      <c r="B95" s="43" t="s">
        <v>269</v>
      </c>
      <c r="C95" s="60">
        <v>1273764</v>
      </c>
      <c r="D95" s="60">
        <v>501316</v>
      </c>
      <c r="E95" s="61">
        <v>39.4</v>
      </c>
      <c r="F95" s="60">
        <v>298598</v>
      </c>
      <c r="G95" s="62">
        <v>23.4</v>
      </c>
      <c r="H95" s="60">
        <v>185514</v>
      </c>
      <c r="I95" s="63">
        <v>14.6</v>
      </c>
      <c r="J95" s="60">
        <v>226088</v>
      </c>
      <c r="K95" s="63">
        <v>17.7</v>
      </c>
      <c r="L95" s="60">
        <v>216807</v>
      </c>
      <c r="M95" s="63">
        <v>17</v>
      </c>
      <c r="N95" s="60">
        <v>546360</v>
      </c>
      <c r="O95" s="63">
        <v>42.9</v>
      </c>
      <c r="P95" s="60">
        <v>447107</v>
      </c>
      <c r="Q95" s="63">
        <v>35.1</v>
      </c>
      <c r="R95" s="8">
        <v>6118</v>
      </c>
      <c r="S95" s="63">
        <v>0.5</v>
      </c>
      <c r="T95" s="406" t="str">
        <f t="shared" si="7"/>
        <v>〇</v>
      </c>
      <c r="U95" s="408">
        <f t="shared" si="6"/>
        <v>100</v>
      </c>
      <c r="V95" s="49"/>
      <c r="W95" s="49"/>
      <c r="X95" s="49"/>
      <c r="Y95" s="49"/>
      <c r="Z95" s="49"/>
      <c r="AA95" s="49"/>
      <c r="AB95" s="49"/>
      <c r="AC95" s="49"/>
      <c r="AD95" s="49"/>
      <c r="AE95" s="49"/>
      <c r="AF95" s="49"/>
      <c r="AG95" s="49"/>
      <c r="AH95" s="49"/>
      <c r="AI95" s="49"/>
      <c r="AJ95" s="49"/>
      <c r="AK95" s="49"/>
      <c r="AL95" s="49"/>
      <c r="AM95" s="49"/>
      <c r="AN95" s="49"/>
      <c r="AO95" s="49"/>
      <c r="AP95" s="49"/>
    </row>
    <row r="96" spans="1:42" ht="18.75" customHeight="1">
      <c r="A96" s="449" t="s">
        <v>34</v>
      </c>
      <c r="B96" s="42">
        <v>28</v>
      </c>
      <c r="C96" s="56">
        <v>2236594</v>
      </c>
      <c r="D96" s="56">
        <v>1109520</v>
      </c>
      <c r="E96" s="57">
        <v>49.6</v>
      </c>
      <c r="F96" s="56">
        <v>682375</v>
      </c>
      <c r="G96" s="58">
        <v>30.5</v>
      </c>
      <c r="H96" s="56">
        <v>380145</v>
      </c>
      <c r="I96" s="59">
        <v>17</v>
      </c>
      <c r="J96" s="56">
        <v>226862</v>
      </c>
      <c r="K96" s="59">
        <v>10.1</v>
      </c>
      <c r="L96" s="56">
        <v>226673</v>
      </c>
      <c r="M96" s="59">
        <v>10.1</v>
      </c>
      <c r="N96" s="56">
        <v>900212</v>
      </c>
      <c r="O96" s="59">
        <v>40.299999999999997</v>
      </c>
      <c r="P96" s="56">
        <v>603822</v>
      </c>
      <c r="Q96" s="59">
        <v>27</v>
      </c>
      <c r="R96" s="6">
        <v>187304</v>
      </c>
      <c r="S96" s="59">
        <v>8.4</v>
      </c>
      <c r="T96" s="406" t="str">
        <f t="shared" si="7"/>
        <v>〇</v>
      </c>
      <c r="U96" s="408">
        <f t="shared" si="6"/>
        <v>100</v>
      </c>
      <c r="V96" s="49"/>
      <c r="W96" s="49"/>
      <c r="X96" s="49"/>
      <c r="Y96" s="49"/>
      <c r="Z96" s="49"/>
      <c r="AA96" s="49"/>
      <c r="AB96" s="49"/>
      <c r="AC96" s="49"/>
      <c r="AD96" s="49"/>
      <c r="AE96" s="49"/>
      <c r="AF96" s="49"/>
      <c r="AG96" s="49"/>
      <c r="AH96" s="49"/>
      <c r="AI96" s="49"/>
      <c r="AJ96" s="49"/>
      <c r="AK96" s="49"/>
      <c r="AL96" s="49"/>
      <c r="AM96" s="49"/>
      <c r="AN96" s="49"/>
      <c r="AO96" s="49"/>
      <c r="AP96" s="49"/>
    </row>
    <row r="97" spans="1:42" ht="18.75" customHeight="1">
      <c r="A97" s="465"/>
      <c r="B97" s="43">
        <v>29</v>
      </c>
      <c r="C97" s="60">
        <v>2254887</v>
      </c>
      <c r="D97" s="60">
        <v>1026839</v>
      </c>
      <c r="E97" s="61">
        <v>45.5</v>
      </c>
      <c r="F97" s="60">
        <v>592196</v>
      </c>
      <c r="G97" s="62">
        <v>25.9</v>
      </c>
      <c r="H97" s="60">
        <v>385932</v>
      </c>
      <c r="I97" s="63">
        <v>17.100000000000001</v>
      </c>
      <c r="J97" s="60">
        <v>237007</v>
      </c>
      <c r="K97" s="63">
        <v>10.5</v>
      </c>
      <c r="L97" s="60">
        <v>236666</v>
      </c>
      <c r="M97" s="63">
        <v>10.5</v>
      </c>
      <c r="N97" s="60">
        <v>991041</v>
      </c>
      <c r="O97" s="63">
        <v>44</v>
      </c>
      <c r="P97" s="60">
        <v>688798</v>
      </c>
      <c r="Q97" s="63">
        <v>30.5</v>
      </c>
      <c r="R97" s="8">
        <v>186830</v>
      </c>
      <c r="S97" s="63">
        <v>8.3000000000000007</v>
      </c>
      <c r="T97" s="406" t="str">
        <f t="shared" si="7"/>
        <v>〇</v>
      </c>
      <c r="U97" s="408">
        <f t="shared" si="6"/>
        <v>100</v>
      </c>
      <c r="V97" s="49"/>
      <c r="W97" s="49"/>
      <c r="X97" s="49"/>
      <c r="Y97" s="49"/>
      <c r="Z97" s="49"/>
      <c r="AA97" s="49"/>
      <c r="AB97" s="49"/>
      <c r="AC97" s="49"/>
      <c r="AD97" s="49"/>
      <c r="AE97" s="49"/>
      <c r="AF97" s="49"/>
      <c r="AG97" s="49"/>
      <c r="AH97" s="49"/>
      <c r="AI97" s="49"/>
      <c r="AJ97" s="49"/>
      <c r="AK97" s="49"/>
      <c r="AL97" s="49"/>
      <c r="AM97" s="49"/>
      <c r="AN97" s="49"/>
      <c r="AO97" s="49"/>
      <c r="AP97" s="49"/>
    </row>
    <row r="98" spans="1:42" ht="18.75" customHeight="1">
      <c r="A98" s="465"/>
      <c r="B98" s="43">
        <v>30</v>
      </c>
      <c r="C98" s="60">
        <v>2270879</v>
      </c>
      <c r="D98" s="60">
        <v>1025912</v>
      </c>
      <c r="E98" s="61">
        <v>45.2</v>
      </c>
      <c r="F98" s="60">
        <v>592882</v>
      </c>
      <c r="G98" s="62">
        <v>26.1</v>
      </c>
      <c r="H98" s="60">
        <v>386559</v>
      </c>
      <c r="I98" s="63">
        <v>17</v>
      </c>
      <c r="J98" s="60">
        <v>271312</v>
      </c>
      <c r="K98" s="63">
        <v>11.9</v>
      </c>
      <c r="L98" s="60">
        <v>270516</v>
      </c>
      <c r="M98" s="63">
        <v>11.9</v>
      </c>
      <c r="N98" s="60">
        <v>973655</v>
      </c>
      <c r="O98" s="63">
        <v>42.9</v>
      </c>
      <c r="P98" s="60">
        <v>598161</v>
      </c>
      <c r="Q98" s="63">
        <v>26.3</v>
      </c>
      <c r="R98" s="8">
        <v>193733</v>
      </c>
      <c r="S98" s="63">
        <v>8.5</v>
      </c>
      <c r="T98" s="406" t="str">
        <f t="shared" si="7"/>
        <v>〇</v>
      </c>
      <c r="U98" s="408">
        <f t="shared" si="6"/>
        <v>100</v>
      </c>
      <c r="V98" s="49"/>
      <c r="W98" s="49"/>
      <c r="X98" s="49"/>
      <c r="Y98" s="49"/>
      <c r="Z98" s="49"/>
      <c r="AA98" s="49"/>
      <c r="AB98" s="49"/>
      <c r="AC98" s="49"/>
      <c r="AD98" s="49"/>
      <c r="AE98" s="49"/>
      <c r="AF98" s="49"/>
      <c r="AG98" s="49"/>
      <c r="AH98" s="49"/>
      <c r="AI98" s="49"/>
      <c r="AJ98" s="49"/>
      <c r="AK98" s="49"/>
      <c r="AL98" s="49"/>
      <c r="AM98" s="49"/>
      <c r="AN98" s="49"/>
      <c r="AO98" s="49"/>
      <c r="AP98" s="49"/>
    </row>
    <row r="99" spans="1:42" ht="18.75" customHeight="1">
      <c r="A99" s="465"/>
      <c r="B99" s="43" t="s">
        <v>268</v>
      </c>
      <c r="C99" s="60">
        <v>2256862</v>
      </c>
      <c r="D99" s="60">
        <v>1015379</v>
      </c>
      <c r="E99" s="61">
        <v>45</v>
      </c>
      <c r="F99" s="60">
        <v>591537</v>
      </c>
      <c r="G99" s="62">
        <v>26.2</v>
      </c>
      <c r="H99" s="60">
        <v>376541</v>
      </c>
      <c r="I99" s="63">
        <v>16.7</v>
      </c>
      <c r="J99" s="60">
        <v>304745</v>
      </c>
      <c r="K99" s="63">
        <v>13.5</v>
      </c>
      <c r="L99" s="60">
        <v>304077</v>
      </c>
      <c r="M99" s="63">
        <v>13.5</v>
      </c>
      <c r="N99" s="60">
        <v>936738</v>
      </c>
      <c r="O99" s="63">
        <v>41.5</v>
      </c>
      <c r="P99" s="60">
        <v>603644</v>
      </c>
      <c r="Q99" s="63">
        <v>26.7</v>
      </c>
      <c r="R99" s="8">
        <v>188975</v>
      </c>
      <c r="S99" s="63">
        <v>8.4</v>
      </c>
      <c r="T99" s="406" t="str">
        <f t="shared" si="7"/>
        <v>〇</v>
      </c>
      <c r="U99" s="408">
        <f t="shared" si="6"/>
        <v>100</v>
      </c>
      <c r="V99" s="49"/>
      <c r="W99" s="49"/>
      <c r="X99" s="49"/>
      <c r="Y99" s="49"/>
      <c r="Z99" s="49"/>
      <c r="AA99" s="49"/>
      <c r="AB99" s="49"/>
      <c r="AC99" s="49"/>
      <c r="AD99" s="49"/>
      <c r="AE99" s="49"/>
      <c r="AF99" s="49"/>
      <c r="AG99" s="49"/>
      <c r="AH99" s="49"/>
      <c r="AI99" s="49"/>
      <c r="AJ99" s="49"/>
      <c r="AK99" s="49"/>
      <c r="AL99" s="49"/>
      <c r="AM99" s="49"/>
      <c r="AN99" s="49"/>
      <c r="AO99" s="49"/>
      <c r="AP99" s="49"/>
    </row>
    <row r="100" spans="1:42" s="7" customFormat="1" ht="18.75" customHeight="1">
      <c r="A100" s="466"/>
      <c r="B100" s="43" t="s">
        <v>269</v>
      </c>
      <c r="C100" s="65">
        <v>2557351</v>
      </c>
      <c r="D100" s="65">
        <v>1014405</v>
      </c>
      <c r="E100" s="66">
        <v>39.700000000000003</v>
      </c>
      <c r="F100" s="65">
        <v>592286</v>
      </c>
      <c r="G100" s="67">
        <v>23.2</v>
      </c>
      <c r="H100" s="65">
        <v>374199</v>
      </c>
      <c r="I100" s="68">
        <v>14.6</v>
      </c>
      <c r="J100" s="65">
        <v>289953</v>
      </c>
      <c r="K100" s="68">
        <v>11.3</v>
      </c>
      <c r="L100" s="65">
        <v>289247</v>
      </c>
      <c r="M100" s="68">
        <v>11.3</v>
      </c>
      <c r="N100" s="60">
        <v>1252993</v>
      </c>
      <c r="O100" s="68">
        <v>49</v>
      </c>
      <c r="P100" s="65">
        <v>901372</v>
      </c>
      <c r="Q100" s="68">
        <v>35.200000000000003</v>
      </c>
      <c r="R100" s="64">
        <v>188867</v>
      </c>
      <c r="S100" s="68">
        <v>7.4</v>
      </c>
      <c r="T100" s="406" t="str">
        <f t="shared" si="7"/>
        <v>〇</v>
      </c>
      <c r="U100" s="408">
        <f t="shared" si="6"/>
        <v>100</v>
      </c>
      <c r="V100" s="49"/>
      <c r="W100" s="49"/>
      <c r="X100" s="49"/>
      <c r="Y100" s="49"/>
      <c r="Z100" s="49"/>
      <c r="AA100" s="49"/>
      <c r="AB100" s="49"/>
      <c r="AC100" s="49"/>
      <c r="AD100" s="49"/>
      <c r="AE100" s="49"/>
      <c r="AF100" s="49"/>
      <c r="AG100" s="49"/>
      <c r="AH100" s="49"/>
      <c r="AI100" s="49"/>
      <c r="AJ100" s="49"/>
      <c r="AK100" s="49"/>
      <c r="AL100" s="49"/>
      <c r="AM100" s="49"/>
      <c r="AN100" s="49"/>
      <c r="AO100" s="49"/>
      <c r="AP100" s="49"/>
    </row>
    <row r="101" spans="1:42" ht="18.75" customHeight="1">
      <c r="A101" s="449" t="s">
        <v>136</v>
      </c>
      <c r="B101" s="42">
        <v>28</v>
      </c>
      <c r="C101" s="56">
        <v>684616</v>
      </c>
      <c r="D101" s="56">
        <v>353627</v>
      </c>
      <c r="E101" s="57">
        <v>51.7</v>
      </c>
      <c r="F101" s="56">
        <v>220575</v>
      </c>
      <c r="G101" s="58">
        <v>32.200000000000003</v>
      </c>
      <c r="H101" s="56">
        <v>121311</v>
      </c>
      <c r="I101" s="59">
        <v>17.7</v>
      </c>
      <c r="J101" s="56">
        <v>118833</v>
      </c>
      <c r="K101" s="59">
        <v>17.399999999999999</v>
      </c>
      <c r="L101" s="56">
        <v>114853</v>
      </c>
      <c r="M101" s="59">
        <v>16.8</v>
      </c>
      <c r="N101" s="56">
        <v>212156</v>
      </c>
      <c r="O101" s="59">
        <v>31</v>
      </c>
      <c r="P101" s="56">
        <v>163936</v>
      </c>
      <c r="Q101" s="59">
        <v>23.9</v>
      </c>
      <c r="R101" s="6">
        <v>11489</v>
      </c>
      <c r="S101" s="59">
        <v>1.7</v>
      </c>
      <c r="T101" s="406" t="str">
        <f t="shared" si="7"/>
        <v>〇</v>
      </c>
      <c r="U101" s="408">
        <f t="shared" si="6"/>
        <v>100.1</v>
      </c>
      <c r="V101" s="49"/>
      <c r="W101" s="49"/>
      <c r="X101" s="49"/>
      <c r="Y101" s="49"/>
      <c r="Z101" s="49"/>
      <c r="AA101" s="49"/>
      <c r="AB101" s="49"/>
      <c r="AC101" s="49"/>
      <c r="AD101" s="49"/>
      <c r="AE101" s="49"/>
      <c r="AF101" s="49"/>
      <c r="AG101" s="49"/>
      <c r="AH101" s="49"/>
      <c r="AI101" s="49"/>
      <c r="AJ101" s="49"/>
      <c r="AK101" s="49"/>
      <c r="AL101" s="49"/>
      <c r="AM101" s="49"/>
      <c r="AN101" s="49"/>
      <c r="AO101" s="49"/>
      <c r="AP101" s="49"/>
    </row>
    <row r="102" spans="1:42" ht="18.75" customHeight="1">
      <c r="A102" s="465"/>
      <c r="B102" s="43">
        <v>29</v>
      </c>
      <c r="C102" s="60">
        <v>676040</v>
      </c>
      <c r="D102" s="60">
        <v>353245</v>
      </c>
      <c r="E102" s="61">
        <v>52.3</v>
      </c>
      <c r="F102" s="60">
        <v>218560</v>
      </c>
      <c r="G102" s="62">
        <v>32.299999999999997</v>
      </c>
      <c r="H102" s="60">
        <v>122704</v>
      </c>
      <c r="I102" s="63">
        <v>18.2</v>
      </c>
      <c r="J102" s="60">
        <v>111364</v>
      </c>
      <c r="K102" s="63">
        <v>16.5</v>
      </c>
      <c r="L102" s="60">
        <v>104020</v>
      </c>
      <c r="M102" s="63">
        <v>15.4</v>
      </c>
      <c r="N102" s="60">
        <v>211431</v>
      </c>
      <c r="O102" s="63">
        <v>31.3</v>
      </c>
      <c r="P102" s="60">
        <v>166099</v>
      </c>
      <c r="Q102" s="63">
        <v>24.6</v>
      </c>
      <c r="R102" s="8">
        <v>6949</v>
      </c>
      <c r="S102" s="63">
        <v>1</v>
      </c>
      <c r="T102" s="406" t="str">
        <f t="shared" si="7"/>
        <v>〇</v>
      </c>
      <c r="U102" s="408">
        <f t="shared" si="6"/>
        <v>100.1</v>
      </c>
      <c r="V102" s="49"/>
      <c r="W102" s="49"/>
      <c r="X102" s="49"/>
      <c r="Y102" s="49"/>
      <c r="Z102" s="49"/>
      <c r="AA102" s="49"/>
      <c r="AB102" s="49"/>
      <c r="AC102" s="49"/>
      <c r="AD102" s="49"/>
      <c r="AE102" s="49"/>
      <c r="AF102" s="49"/>
      <c r="AG102" s="49"/>
      <c r="AH102" s="49"/>
      <c r="AI102" s="49"/>
      <c r="AJ102" s="49"/>
      <c r="AK102" s="49"/>
      <c r="AL102" s="49"/>
      <c r="AM102" s="49"/>
      <c r="AN102" s="49"/>
      <c r="AO102" s="49"/>
      <c r="AP102" s="49"/>
    </row>
    <row r="103" spans="1:42" ht="18.75" customHeight="1">
      <c r="A103" s="465"/>
      <c r="B103" s="43">
        <v>30</v>
      </c>
      <c r="C103" s="60">
        <v>665596</v>
      </c>
      <c r="D103" s="60">
        <v>351187</v>
      </c>
      <c r="E103" s="61">
        <v>52.8</v>
      </c>
      <c r="F103" s="60">
        <v>216965</v>
      </c>
      <c r="G103" s="62">
        <v>32.6</v>
      </c>
      <c r="H103" s="60">
        <v>122133</v>
      </c>
      <c r="I103" s="63">
        <v>18.3</v>
      </c>
      <c r="J103" s="60">
        <v>102636</v>
      </c>
      <c r="K103" s="63">
        <v>15.4</v>
      </c>
      <c r="L103" s="60">
        <v>92243</v>
      </c>
      <c r="M103" s="63">
        <v>13.9</v>
      </c>
      <c r="N103" s="60">
        <v>211773</v>
      </c>
      <c r="O103" s="63">
        <v>31.8</v>
      </c>
      <c r="P103" s="60">
        <v>159330</v>
      </c>
      <c r="Q103" s="63">
        <v>23.9</v>
      </c>
      <c r="R103" s="8">
        <v>5754</v>
      </c>
      <c r="S103" s="63">
        <v>0.9</v>
      </c>
      <c r="T103" s="406" t="str">
        <f t="shared" si="7"/>
        <v>〇</v>
      </c>
      <c r="U103" s="408">
        <f t="shared" si="6"/>
        <v>100</v>
      </c>
      <c r="V103" s="49"/>
      <c r="W103" s="49"/>
      <c r="X103" s="49"/>
      <c r="Y103" s="49"/>
      <c r="Z103" s="49"/>
      <c r="AA103" s="49"/>
      <c r="AB103" s="49"/>
      <c r="AC103" s="49"/>
      <c r="AD103" s="49"/>
      <c r="AE103" s="49"/>
      <c r="AF103" s="49"/>
      <c r="AG103" s="49"/>
      <c r="AH103" s="49"/>
      <c r="AI103" s="49"/>
      <c r="AJ103" s="49"/>
      <c r="AK103" s="49"/>
      <c r="AL103" s="49"/>
      <c r="AM103" s="49"/>
      <c r="AN103" s="49"/>
      <c r="AO103" s="49"/>
      <c r="AP103" s="49"/>
    </row>
    <row r="104" spans="1:42" ht="18.75" customHeight="1">
      <c r="A104" s="465"/>
      <c r="B104" s="43" t="s">
        <v>268</v>
      </c>
      <c r="C104" s="60">
        <v>661375</v>
      </c>
      <c r="D104" s="60">
        <v>343369</v>
      </c>
      <c r="E104" s="61">
        <v>51.9</v>
      </c>
      <c r="F104" s="60">
        <v>215069</v>
      </c>
      <c r="G104" s="62">
        <v>32.5</v>
      </c>
      <c r="H104" s="60">
        <v>115721</v>
      </c>
      <c r="I104" s="63">
        <v>17.5</v>
      </c>
      <c r="J104" s="60">
        <v>103758</v>
      </c>
      <c r="K104" s="63">
        <v>15.7</v>
      </c>
      <c r="L104" s="60">
        <v>98021</v>
      </c>
      <c r="M104" s="63">
        <v>14.8</v>
      </c>
      <c r="N104" s="60">
        <v>214248</v>
      </c>
      <c r="O104" s="63">
        <v>32.4</v>
      </c>
      <c r="P104" s="60">
        <v>163948</v>
      </c>
      <c r="Q104" s="63">
        <v>24.8</v>
      </c>
      <c r="R104" s="8">
        <v>6399</v>
      </c>
      <c r="S104" s="63">
        <v>1</v>
      </c>
      <c r="T104" s="406" t="str">
        <f t="shared" si="7"/>
        <v>〇</v>
      </c>
      <c r="U104" s="408">
        <f t="shared" si="6"/>
        <v>100</v>
      </c>
      <c r="V104" s="49"/>
      <c r="W104" s="49"/>
      <c r="X104" s="49"/>
      <c r="Y104" s="49"/>
      <c r="Z104" s="49"/>
      <c r="AA104" s="49"/>
      <c r="AB104" s="49"/>
      <c r="AC104" s="49"/>
      <c r="AD104" s="49"/>
      <c r="AE104" s="49"/>
      <c r="AF104" s="49"/>
      <c r="AG104" s="49"/>
      <c r="AH104" s="49"/>
      <c r="AI104" s="49"/>
      <c r="AJ104" s="49"/>
      <c r="AK104" s="49"/>
      <c r="AL104" s="49"/>
      <c r="AM104" s="49"/>
      <c r="AN104" s="49"/>
      <c r="AO104" s="49"/>
      <c r="AP104" s="49"/>
    </row>
    <row r="105" spans="1:42" s="7" customFormat="1" ht="18.75" customHeight="1">
      <c r="A105" s="466"/>
      <c r="B105" s="43" t="s">
        <v>269</v>
      </c>
      <c r="C105" s="65">
        <v>761959</v>
      </c>
      <c r="D105" s="60">
        <v>339298</v>
      </c>
      <c r="E105" s="61">
        <v>44.5</v>
      </c>
      <c r="F105" s="60">
        <v>214208</v>
      </c>
      <c r="G105" s="62">
        <v>28.1</v>
      </c>
      <c r="H105" s="60">
        <v>112324</v>
      </c>
      <c r="I105" s="63">
        <v>14.7</v>
      </c>
      <c r="J105" s="60">
        <v>129179</v>
      </c>
      <c r="K105" s="63">
        <v>17</v>
      </c>
      <c r="L105" s="60">
        <v>121757</v>
      </c>
      <c r="M105" s="63">
        <v>16</v>
      </c>
      <c r="N105" s="60">
        <v>293482</v>
      </c>
      <c r="O105" s="63">
        <v>38.5</v>
      </c>
      <c r="P105" s="60">
        <v>185287</v>
      </c>
      <c r="Q105" s="68">
        <v>24.3</v>
      </c>
      <c r="R105" s="64">
        <v>8039</v>
      </c>
      <c r="S105" s="68">
        <v>1.1000000000000001</v>
      </c>
      <c r="T105" s="406" t="str">
        <f t="shared" si="7"/>
        <v>〇</v>
      </c>
      <c r="U105" s="408">
        <f t="shared" si="6"/>
        <v>100</v>
      </c>
      <c r="V105" s="49"/>
      <c r="W105" s="49"/>
      <c r="X105" s="49"/>
      <c r="Y105" s="49"/>
      <c r="Z105" s="49"/>
      <c r="AA105" s="49"/>
      <c r="AB105" s="49"/>
      <c r="AC105" s="49"/>
      <c r="AD105" s="49"/>
      <c r="AE105" s="49"/>
      <c r="AF105" s="49"/>
      <c r="AG105" s="49"/>
      <c r="AH105" s="49"/>
      <c r="AI105" s="49"/>
      <c r="AJ105" s="49"/>
      <c r="AK105" s="49"/>
      <c r="AL105" s="49"/>
      <c r="AM105" s="49"/>
      <c r="AN105" s="49"/>
      <c r="AO105" s="49"/>
      <c r="AP105" s="49"/>
    </row>
    <row r="106" spans="1:42" ht="18.75" customHeight="1">
      <c r="A106" s="449" t="s">
        <v>141</v>
      </c>
      <c r="B106" s="42">
        <v>28</v>
      </c>
      <c r="C106" s="8">
        <v>503908</v>
      </c>
      <c r="D106" s="56">
        <v>256331</v>
      </c>
      <c r="E106" s="57">
        <v>50.9</v>
      </c>
      <c r="F106" s="56">
        <v>167542</v>
      </c>
      <c r="G106" s="58">
        <v>33.200000000000003</v>
      </c>
      <c r="H106" s="56">
        <v>79578</v>
      </c>
      <c r="I106" s="59">
        <v>15.8</v>
      </c>
      <c r="J106" s="56">
        <v>73157</v>
      </c>
      <c r="K106" s="59">
        <v>14.5</v>
      </c>
      <c r="L106" s="56">
        <v>72407</v>
      </c>
      <c r="M106" s="59">
        <v>14.4</v>
      </c>
      <c r="N106" s="56">
        <v>174420</v>
      </c>
      <c r="O106" s="58">
        <v>34.6</v>
      </c>
      <c r="P106" s="314">
        <v>124819</v>
      </c>
      <c r="Q106" s="63">
        <v>24.8</v>
      </c>
      <c r="R106" s="8">
        <v>19436</v>
      </c>
      <c r="S106" s="63">
        <v>3.9</v>
      </c>
      <c r="T106" s="406" t="str">
        <f t="shared" si="7"/>
        <v>〇</v>
      </c>
      <c r="U106" s="408">
        <f t="shared" si="6"/>
        <v>100</v>
      </c>
      <c r="V106" s="49"/>
      <c r="W106" s="49"/>
      <c r="X106" s="49"/>
      <c r="Y106" s="49"/>
      <c r="Z106" s="49"/>
      <c r="AA106" s="49"/>
      <c r="AB106" s="49"/>
      <c r="AC106" s="49"/>
      <c r="AD106" s="49"/>
      <c r="AE106" s="49"/>
      <c r="AF106" s="49"/>
      <c r="AG106" s="49"/>
      <c r="AH106" s="49"/>
      <c r="AI106" s="49"/>
      <c r="AJ106" s="49"/>
      <c r="AK106" s="49"/>
      <c r="AL106" s="49"/>
      <c r="AM106" s="49"/>
      <c r="AN106" s="49"/>
      <c r="AO106" s="49"/>
      <c r="AP106" s="49"/>
    </row>
    <row r="107" spans="1:42" ht="18.75" customHeight="1">
      <c r="A107" s="465"/>
      <c r="B107" s="43">
        <v>29</v>
      </c>
      <c r="C107" s="8">
        <v>508238</v>
      </c>
      <c r="D107" s="60">
        <v>256849</v>
      </c>
      <c r="E107" s="61">
        <v>50.5</v>
      </c>
      <c r="F107" s="60">
        <v>167959</v>
      </c>
      <c r="G107" s="62">
        <v>33</v>
      </c>
      <c r="H107" s="60">
        <v>79359</v>
      </c>
      <c r="I107" s="63">
        <v>15.6</v>
      </c>
      <c r="J107" s="60">
        <v>77326</v>
      </c>
      <c r="K107" s="63">
        <v>15.2</v>
      </c>
      <c r="L107" s="60">
        <v>76158</v>
      </c>
      <c r="M107" s="63">
        <v>15</v>
      </c>
      <c r="N107" s="60">
        <v>174063</v>
      </c>
      <c r="O107" s="63">
        <v>34.299999999999997</v>
      </c>
      <c r="P107" s="309">
        <v>127569</v>
      </c>
      <c r="Q107" s="63">
        <v>25.1</v>
      </c>
      <c r="R107" s="8">
        <v>16725</v>
      </c>
      <c r="S107" s="63">
        <v>3.3</v>
      </c>
      <c r="T107" s="406" t="str">
        <f t="shared" si="7"/>
        <v>〇</v>
      </c>
      <c r="U107" s="408">
        <f t="shared" ref="U107:U148" si="8">E107+K107+O107</f>
        <v>100</v>
      </c>
      <c r="V107" s="49"/>
      <c r="W107" s="49"/>
      <c r="X107" s="49"/>
      <c r="Y107" s="49"/>
      <c r="Z107" s="49"/>
      <c r="AA107" s="49"/>
      <c r="AB107" s="49"/>
      <c r="AC107" s="49"/>
      <c r="AD107" s="49"/>
      <c r="AE107" s="49"/>
      <c r="AF107" s="49"/>
      <c r="AG107" s="49"/>
      <c r="AH107" s="49"/>
      <c r="AI107" s="49"/>
      <c r="AJ107" s="49"/>
      <c r="AK107" s="49"/>
      <c r="AL107" s="49"/>
      <c r="AM107" s="49"/>
      <c r="AN107" s="49"/>
      <c r="AO107" s="49"/>
      <c r="AP107" s="49"/>
    </row>
    <row r="108" spans="1:42" ht="18.75" customHeight="1">
      <c r="A108" s="465"/>
      <c r="B108" s="43">
        <v>30</v>
      </c>
      <c r="C108" s="60">
        <v>511089</v>
      </c>
      <c r="D108" s="60">
        <v>255991</v>
      </c>
      <c r="E108" s="61">
        <v>50.1</v>
      </c>
      <c r="F108" s="60">
        <v>165973</v>
      </c>
      <c r="G108" s="62">
        <v>32.5</v>
      </c>
      <c r="H108" s="60">
        <v>80513</v>
      </c>
      <c r="I108" s="63">
        <v>15.8</v>
      </c>
      <c r="J108" s="60">
        <v>76303</v>
      </c>
      <c r="K108" s="63">
        <v>14.9</v>
      </c>
      <c r="L108" s="60">
        <v>73577</v>
      </c>
      <c r="M108" s="63">
        <v>14.4</v>
      </c>
      <c r="N108" s="60">
        <v>178795</v>
      </c>
      <c r="O108" s="63">
        <v>35</v>
      </c>
      <c r="P108" s="60">
        <v>122277</v>
      </c>
      <c r="Q108" s="63">
        <v>23.9</v>
      </c>
      <c r="R108" s="8">
        <v>15046</v>
      </c>
      <c r="S108" s="63">
        <v>2.9</v>
      </c>
      <c r="T108" s="406" t="str">
        <f t="shared" si="7"/>
        <v>〇</v>
      </c>
      <c r="U108" s="408">
        <f t="shared" si="8"/>
        <v>100</v>
      </c>
      <c r="V108" s="49"/>
      <c r="W108" s="49"/>
      <c r="X108" s="49"/>
      <c r="Y108" s="49"/>
      <c r="Z108" s="49"/>
      <c r="AA108" s="49"/>
      <c r="AB108" s="49"/>
      <c r="AC108" s="49"/>
      <c r="AD108" s="49"/>
      <c r="AE108" s="49"/>
      <c r="AF108" s="49"/>
      <c r="AG108" s="49"/>
      <c r="AH108" s="49"/>
      <c r="AI108" s="49"/>
      <c r="AJ108" s="49"/>
      <c r="AK108" s="49"/>
      <c r="AL108" s="49"/>
      <c r="AM108" s="49"/>
      <c r="AN108" s="49"/>
      <c r="AO108" s="49"/>
      <c r="AP108" s="49"/>
    </row>
    <row r="109" spans="1:42" ht="18.75" customHeight="1">
      <c r="A109" s="465"/>
      <c r="B109" s="43" t="s">
        <v>268</v>
      </c>
      <c r="C109" s="8">
        <v>519955</v>
      </c>
      <c r="D109" s="60">
        <v>251251</v>
      </c>
      <c r="E109" s="61">
        <v>48.3</v>
      </c>
      <c r="F109" s="60">
        <v>164833</v>
      </c>
      <c r="G109" s="62">
        <v>31.7</v>
      </c>
      <c r="H109" s="60">
        <v>76445</v>
      </c>
      <c r="I109" s="63">
        <v>14.7</v>
      </c>
      <c r="J109" s="60">
        <v>92954</v>
      </c>
      <c r="K109" s="63">
        <v>17.899999999999999</v>
      </c>
      <c r="L109" s="60">
        <v>92090</v>
      </c>
      <c r="M109" s="63">
        <v>17.7</v>
      </c>
      <c r="N109" s="60">
        <v>175750</v>
      </c>
      <c r="O109" s="63">
        <v>33.799999999999997</v>
      </c>
      <c r="P109" s="60">
        <v>124873</v>
      </c>
      <c r="Q109" s="63">
        <v>24</v>
      </c>
      <c r="R109" s="8">
        <v>15080</v>
      </c>
      <c r="S109" s="63">
        <v>2.9</v>
      </c>
      <c r="T109" s="406" t="str">
        <f t="shared" si="7"/>
        <v>〇</v>
      </c>
      <c r="U109" s="408">
        <f t="shared" si="8"/>
        <v>99.999999999999986</v>
      </c>
      <c r="V109" s="49"/>
      <c r="W109" s="49"/>
      <c r="X109" s="49"/>
      <c r="Y109" s="49"/>
      <c r="Z109" s="49"/>
      <c r="AA109" s="49"/>
      <c r="AB109" s="49"/>
      <c r="AC109" s="49"/>
      <c r="AD109" s="49"/>
      <c r="AE109" s="49"/>
      <c r="AF109" s="49"/>
      <c r="AG109" s="49"/>
      <c r="AH109" s="49"/>
      <c r="AI109" s="49"/>
      <c r="AJ109" s="49"/>
      <c r="AK109" s="49"/>
      <c r="AL109" s="49"/>
      <c r="AM109" s="49"/>
      <c r="AN109" s="49"/>
      <c r="AO109" s="49"/>
      <c r="AP109" s="49"/>
    </row>
    <row r="110" spans="1:42" s="7" customFormat="1" ht="18.75" customHeight="1">
      <c r="A110" s="466"/>
      <c r="B110" s="43" t="s">
        <v>269</v>
      </c>
      <c r="C110" s="60">
        <v>648685</v>
      </c>
      <c r="D110" s="60">
        <v>250252</v>
      </c>
      <c r="E110" s="61">
        <v>38.6</v>
      </c>
      <c r="F110" s="60">
        <v>164184</v>
      </c>
      <c r="G110" s="62">
        <v>25.3</v>
      </c>
      <c r="H110" s="60">
        <v>75526</v>
      </c>
      <c r="I110" s="63">
        <v>11.6</v>
      </c>
      <c r="J110" s="60">
        <v>106509</v>
      </c>
      <c r="K110" s="63">
        <v>16.399999999999999</v>
      </c>
      <c r="L110" s="60">
        <v>106398</v>
      </c>
      <c r="M110" s="63">
        <v>16.399999999999999</v>
      </c>
      <c r="N110" s="60">
        <v>291924</v>
      </c>
      <c r="O110" s="63">
        <v>45</v>
      </c>
      <c r="P110" s="60">
        <v>192744</v>
      </c>
      <c r="Q110" s="63">
        <v>29.7</v>
      </c>
      <c r="R110" s="8">
        <v>58065</v>
      </c>
      <c r="S110" s="63">
        <v>9</v>
      </c>
      <c r="T110" s="406" t="str">
        <f t="shared" si="7"/>
        <v>〇</v>
      </c>
      <c r="U110" s="408">
        <f t="shared" si="8"/>
        <v>100</v>
      </c>
      <c r="V110" s="49"/>
      <c r="W110" s="49"/>
      <c r="X110" s="49"/>
      <c r="Y110" s="49"/>
      <c r="Z110" s="49"/>
      <c r="AA110" s="49"/>
      <c r="AB110" s="49"/>
      <c r="AC110" s="49"/>
      <c r="AD110" s="49"/>
      <c r="AE110" s="49"/>
      <c r="AF110" s="49"/>
      <c r="AG110" s="49"/>
      <c r="AH110" s="49"/>
      <c r="AI110" s="49"/>
      <c r="AJ110" s="49"/>
      <c r="AK110" s="49"/>
      <c r="AL110" s="49"/>
      <c r="AM110" s="49"/>
      <c r="AN110" s="49"/>
      <c r="AO110" s="49"/>
      <c r="AP110" s="49"/>
    </row>
    <row r="111" spans="1:42" ht="18.75" customHeight="1">
      <c r="A111" s="449" t="s">
        <v>35</v>
      </c>
      <c r="B111" s="42">
        <v>28</v>
      </c>
      <c r="C111" s="56">
        <v>894014</v>
      </c>
      <c r="D111" s="56">
        <v>386730</v>
      </c>
      <c r="E111" s="57">
        <v>43.2</v>
      </c>
      <c r="F111" s="56">
        <v>275888</v>
      </c>
      <c r="G111" s="58">
        <v>30.8</v>
      </c>
      <c r="H111" s="56">
        <v>95569</v>
      </c>
      <c r="I111" s="59">
        <v>10.7</v>
      </c>
      <c r="J111" s="56">
        <v>94559</v>
      </c>
      <c r="K111" s="59">
        <v>10.6</v>
      </c>
      <c r="L111" s="56">
        <v>92763</v>
      </c>
      <c r="M111" s="59">
        <v>10.4</v>
      </c>
      <c r="N111" s="56">
        <v>412725</v>
      </c>
      <c r="O111" s="59">
        <v>46.2</v>
      </c>
      <c r="P111" s="56">
        <v>311049</v>
      </c>
      <c r="Q111" s="59">
        <v>34.799999999999997</v>
      </c>
      <c r="R111" s="6">
        <v>101676</v>
      </c>
      <c r="S111" s="59">
        <v>11.4</v>
      </c>
      <c r="T111" s="406" t="str">
        <f t="shared" si="7"/>
        <v>〇</v>
      </c>
      <c r="U111" s="408">
        <f t="shared" si="8"/>
        <v>100</v>
      </c>
      <c r="V111" s="49"/>
      <c r="W111" s="49"/>
      <c r="X111" s="49"/>
      <c r="Y111" s="49"/>
      <c r="Z111" s="49"/>
      <c r="AA111" s="49"/>
      <c r="AB111" s="49"/>
      <c r="AC111" s="49"/>
      <c r="AD111" s="49"/>
      <c r="AE111" s="49"/>
      <c r="AF111" s="49"/>
      <c r="AG111" s="49"/>
      <c r="AH111" s="49"/>
      <c r="AI111" s="49"/>
      <c r="AJ111" s="49"/>
      <c r="AK111" s="49"/>
      <c r="AL111" s="49"/>
      <c r="AM111" s="49"/>
      <c r="AN111" s="49"/>
      <c r="AO111" s="49"/>
      <c r="AP111" s="49"/>
    </row>
    <row r="112" spans="1:42" ht="18.75" customHeight="1">
      <c r="A112" s="465"/>
      <c r="B112" s="43">
        <v>29</v>
      </c>
      <c r="C112" s="60">
        <v>874877</v>
      </c>
      <c r="D112" s="60">
        <v>337798</v>
      </c>
      <c r="E112" s="61">
        <v>38.6</v>
      </c>
      <c r="F112" s="60">
        <v>213821</v>
      </c>
      <c r="G112" s="62">
        <v>24.5</v>
      </c>
      <c r="H112" s="60">
        <v>108556</v>
      </c>
      <c r="I112" s="63">
        <v>12.4</v>
      </c>
      <c r="J112" s="60">
        <v>95762</v>
      </c>
      <c r="K112" s="63">
        <v>11</v>
      </c>
      <c r="L112" s="60">
        <v>92983</v>
      </c>
      <c r="M112" s="63">
        <v>10.6</v>
      </c>
      <c r="N112" s="60">
        <v>441317</v>
      </c>
      <c r="O112" s="63">
        <v>50.4</v>
      </c>
      <c r="P112" s="60">
        <v>340628</v>
      </c>
      <c r="Q112" s="63">
        <v>38.9</v>
      </c>
      <c r="R112" s="8">
        <v>100689</v>
      </c>
      <c r="S112" s="63">
        <v>11.5</v>
      </c>
      <c r="T112" s="406" t="str">
        <f t="shared" si="7"/>
        <v>〇</v>
      </c>
      <c r="U112" s="408">
        <f t="shared" si="8"/>
        <v>100</v>
      </c>
      <c r="V112" s="49"/>
      <c r="W112" s="49"/>
      <c r="X112" s="49"/>
      <c r="Y112" s="49"/>
      <c r="Z112" s="49"/>
      <c r="AA112" s="49"/>
      <c r="AB112" s="49"/>
      <c r="AC112" s="49"/>
      <c r="AD112" s="49"/>
      <c r="AE112" s="49"/>
      <c r="AF112" s="49"/>
      <c r="AG112" s="49"/>
      <c r="AH112" s="49"/>
      <c r="AI112" s="49"/>
      <c r="AJ112" s="49"/>
      <c r="AK112" s="49"/>
      <c r="AL112" s="49"/>
      <c r="AM112" s="49"/>
      <c r="AN112" s="49"/>
      <c r="AO112" s="49"/>
      <c r="AP112" s="49"/>
    </row>
    <row r="113" spans="1:42" ht="18.75" customHeight="1">
      <c r="A113" s="465"/>
      <c r="B113" s="43">
        <v>30</v>
      </c>
      <c r="C113" s="60">
        <v>841044</v>
      </c>
      <c r="D113" s="60">
        <v>346148</v>
      </c>
      <c r="E113" s="61">
        <v>41.2</v>
      </c>
      <c r="F113" s="60">
        <v>217147</v>
      </c>
      <c r="G113" s="62">
        <v>25.8</v>
      </c>
      <c r="H113" s="60">
        <v>115489</v>
      </c>
      <c r="I113" s="63">
        <v>13.7</v>
      </c>
      <c r="J113" s="60">
        <v>109411</v>
      </c>
      <c r="K113" s="63">
        <v>13</v>
      </c>
      <c r="L113" s="60">
        <v>98311</v>
      </c>
      <c r="M113" s="63">
        <v>11.7</v>
      </c>
      <c r="N113" s="60">
        <v>385485</v>
      </c>
      <c r="O113" s="63">
        <v>45.8</v>
      </c>
      <c r="P113" s="60">
        <v>315551</v>
      </c>
      <c r="Q113" s="63">
        <v>37.5</v>
      </c>
      <c r="R113" s="8">
        <v>69934</v>
      </c>
      <c r="S113" s="63">
        <v>8.3000000000000007</v>
      </c>
      <c r="T113" s="406" t="str">
        <f t="shared" si="7"/>
        <v>〇</v>
      </c>
      <c r="U113" s="408">
        <f t="shared" si="8"/>
        <v>100</v>
      </c>
      <c r="V113" s="49"/>
      <c r="W113" s="49"/>
      <c r="X113" s="49"/>
      <c r="Y113" s="49"/>
      <c r="Z113" s="49"/>
      <c r="AA113" s="49"/>
      <c r="AB113" s="49"/>
      <c r="AC113" s="49"/>
      <c r="AD113" s="49"/>
      <c r="AE113" s="49"/>
      <c r="AF113" s="49"/>
      <c r="AG113" s="49"/>
      <c r="AH113" s="49"/>
      <c r="AI113" s="49"/>
      <c r="AJ113" s="49"/>
      <c r="AK113" s="49"/>
      <c r="AL113" s="49"/>
      <c r="AM113" s="49"/>
      <c r="AN113" s="49"/>
      <c r="AO113" s="49"/>
      <c r="AP113" s="49"/>
    </row>
    <row r="114" spans="1:42" ht="18.75" customHeight="1">
      <c r="A114" s="465"/>
      <c r="B114" s="43" t="s">
        <v>268</v>
      </c>
      <c r="C114" s="60">
        <v>866556</v>
      </c>
      <c r="D114" s="60">
        <v>346556</v>
      </c>
      <c r="E114" s="61">
        <v>40</v>
      </c>
      <c r="F114" s="60">
        <v>216542</v>
      </c>
      <c r="G114" s="62">
        <v>25</v>
      </c>
      <c r="H114" s="60">
        <v>116088</v>
      </c>
      <c r="I114" s="63">
        <v>13.4</v>
      </c>
      <c r="J114" s="60">
        <v>130124</v>
      </c>
      <c r="K114" s="63">
        <v>15</v>
      </c>
      <c r="L114" s="60">
        <v>118300</v>
      </c>
      <c r="M114" s="63">
        <v>13.7</v>
      </c>
      <c r="N114" s="60">
        <v>389876</v>
      </c>
      <c r="O114" s="63">
        <v>45</v>
      </c>
      <c r="P114" s="60">
        <v>258298</v>
      </c>
      <c r="Q114" s="63">
        <v>29.8</v>
      </c>
      <c r="R114" s="8">
        <v>77865</v>
      </c>
      <c r="S114" s="63">
        <v>9</v>
      </c>
      <c r="T114" s="406" t="str">
        <f t="shared" si="7"/>
        <v>〇</v>
      </c>
      <c r="U114" s="408">
        <f t="shared" si="8"/>
        <v>100</v>
      </c>
      <c r="V114" s="49"/>
      <c r="W114" s="49"/>
      <c r="X114" s="49"/>
      <c r="Y114" s="49"/>
      <c r="Z114" s="49"/>
      <c r="AA114" s="49"/>
      <c r="AB114" s="49"/>
      <c r="AC114" s="49"/>
      <c r="AD114" s="49"/>
      <c r="AE114" s="49"/>
      <c r="AF114" s="49"/>
      <c r="AG114" s="49"/>
      <c r="AH114" s="49"/>
      <c r="AI114" s="49"/>
      <c r="AJ114" s="49"/>
      <c r="AK114" s="49"/>
      <c r="AL114" s="49"/>
      <c r="AM114" s="49"/>
      <c r="AN114" s="49"/>
      <c r="AO114" s="49"/>
      <c r="AP114" s="49"/>
    </row>
    <row r="115" spans="1:42" s="7" customFormat="1" ht="18.75" customHeight="1">
      <c r="A115" s="466"/>
      <c r="B115" s="43" t="s">
        <v>269</v>
      </c>
      <c r="C115" s="65">
        <v>1158235</v>
      </c>
      <c r="D115" s="65">
        <v>341913</v>
      </c>
      <c r="E115" s="66">
        <v>29.5</v>
      </c>
      <c r="F115" s="65">
        <v>213736</v>
      </c>
      <c r="G115" s="67">
        <v>18.5</v>
      </c>
      <c r="H115" s="65">
        <v>113618</v>
      </c>
      <c r="I115" s="68">
        <v>9.8000000000000007</v>
      </c>
      <c r="J115" s="65">
        <v>116648</v>
      </c>
      <c r="K115" s="68">
        <v>10.1</v>
      </c>
      <c r="L115" s="65">
        <v>111747</v>
      </c>
      <c r="M115" s="68">
        <v>9.6</v>
      </c>
      <c r="N115" s="60">
        <v>699674</v>
      </c>
      <c r="O115" s="68">
        <v>60.4</v>
      </c>
      <c r="P115" s="65">
        <v>405668</v>
      </c>
      <c r="Q115" s="68">
        <v>35</v>
      </c>
      <c r="R115" s="64">
        <v>233792</v>
      </c>
      <c r="S115" s="68">
        <v>20.2</v>
      </c>
      <c r="T115" s="406" t="str">
        <f t="shared" si="7"/>
        <v>〇</v>
      </c>
      <c r="U115" s="408">
        <f t="shared" si="8"/>
        <v>100</v>
      </c>
      <c r="V115" s="49"/>
      <c r="W115" s="49"/>
      <c r="X115" s="49"/>
      <c r="Y115" s="49"/>
      <c r="Z115" s="49"/>
      <c r="AA115" s="49"/>
      <c r="AB115" s="49"/>
      <c r="AC115" s="49"/>
      <c r="AD115" s="49"/>
      <c r="AE115" s="49"/>
      <c r="AF115" s="49"/>
      <c r="AG115" s="49"/>
      <c r="AH115" s="49"/>
      <c r="AI115" s="49"/>
      <c r="AJ115" s="49"/>
      <c r="AK115" s="49"/>
      <c r="AL115" s="49"/>
      <c r="AM115" s="49"/>
      <c r="AN115" s="49"/>
      <c r="AO115" s="49"/>
      <c r="AP115" s="49"/>
    </row>
    <row r="116" spans="1:42" ht="18.75" customHeight="1">
      <c r="A116" s="449" t="s">
        <v>36</v>
      </c>
      <c r="B116" s="42">
        <v>28</v>
      </c>
      <c r="C116" s="56">
        <v>2758169</v>
      </c>
      <c r="D116" s="56">
        <v>1268971</v>
      </c>
      <c r="E116" s="57">
        <v>46</v>
      </c>
      <c r="F116" s="56">
        <v>822892</v>
      </c>
      <c r="G116" s="58">
        <v>29.8</v>
      </c>
      <c r="H116" s="56">
        <v>390603</v>
      </c>
      <c r="I116" s="59">
        <v>14.2</v>
      </c>
      <c r="J116" s="56">
        <v>191387</v>
      </c>
      <c r="K116" s="59">
        <v>6.9</v>
      </c>
      <c r="L116" s="56">
        <v>191253</v>
      </c>
      <c r="M116" s="59">
        <v>6.9</v>
      </c>
      <c r="N116" s="56">
        <v>1297810</v>
      </c>
      <c r="O116" s="59">
        <v>47.1</v>
      </c>
      <c r="P116" s="56">
        <v>845264</v>
      </c>
      <c r="Q116" s="59">
        <v>30.6</v>
      </c>
      <c r="R116" s="6">
        <v>310212</v>
      </c>
      <c r="S116" s="59">
        <v>11.2</v>
      </c>
      <c r="T116" s="406" t="str">
        <f t="shared" si="7"/>
        <v>✖</v>
      </c>
      <c r="U116" s="408">
        <f t="shared" si="8"/>
        <v>100</v>
      </c>
      <c r="V116" s="49"/>
      <c r="W116" s="49"/>
      <c r="X116" s="49"/>
      <c r="Y116" s="49"/>
      <c r="Z116" s="49"/>
      <c r="AA116" s="49"/>
      <c r="AB116" s="49"/>
      <c r="AC116" s="49"/>
      <c r="AD116" s="49"/>
      <c r="AE116" s="49"/>
      <c r="AF116" s="49"/>
      <c r="AG116" s="49"/>
      <c r="AH116" s="49"/>
      <c r="AI116" s="49"/>
      <c r="AJ116" s="49"/>
      <c r="AK116" s="49"/>
      <c r="AL116" s="49"/>
      <c r="AM116" s="49"/>
      <c r="AN116" s="49"/>
      <c r="AO116" s="49"/>
      <c r="AP116" s="49"/>
    </row>
    <row r="117" spans="1:42" ht="18.75" customHeight="1">
      <c r="A117" s="465"/>
      <c r="B117" s="43">
        <v>29</v>
      </c>
      <c r="C117" s="60">
        <v>2647594</v>
      </c>
      <c r="D117" s="60">
        <v>1138563</v>
      </c>
      <c r="E117" s="61">
        <v>43.1</v>
      </c>
      <c r="F117" s="60">
        <v>676673</v>
      </c>
      <c r="G117" s="62">
        <v>25.6</v>
      </c>
      <c r="H117" s="60">
        <v>404799</v>
      </c>
      <c r="I117" s="63">
        <v>15.3</v>
      </c>
      <c r="J117" s="60">
        <v>175702</v>
      </c>
      <c r="K117" s="63">
        <v>6.6</v>
      </c>
      <c r="L117" s="60">
        <v>174320</v>
      </c>
      <c r="M117" s="63">
        <v>6.6</v>
      </c>
      <c r="N117" s="60">
        <v>1333330</v>
      </c>
      <c r="O117" s="63">
        <v>50.3</v>
      </c>
      <c r="P117" s="60">
        <v>920011</v>
      </c>
      <c r="Q117" s="63">
        <v>34.700000000000003</v>
      </c>
      <c r="R117" s="8">
        <v>271256</v>
      </c>
      <c r="S117" s="63">
        <v>10.199999999999999</v>
      </c>
      <c r="T117" s="406" t="str">
        <f t="shared" si="7"/>
        <v>✖</v>
      </c>
      <c r="U117" s="408">
        <f t="shared" si="8"/>
        <v>100</v>
      </c>
      <c r="V117" s="49"/>
      <c r="W117" s="49"/>
      <c r="X117" s="49"/>
      <c r="Y117" s="49"/>
      <c r="Z117" s="49"/>
      <c r="AA117" s="49"/>
      <c r="AB117" s="49"/>
      <c r="AC117" s="49"/>
      <c r="AD117" s="49"/>
      <c r="AE117" s="49"/>
      <c r="AF117" s="49"/>
      <c r="AG117" s="49"/>
      <c r="AH117" s="49"/>
      <c r="AI117" s="49"/>
      <c r="AJ117" s="49"/>
      <c r="AK117" s="49"/>
      <c r="AL117" s="49"/>
      <c r="AM117" s="49"/>
      <c r="AN117" s="49"/>
      <c r="AO117" s="49"/>
      <c r="AP117" s="49"/>
    </row>
    <row r="118" spans="1:42" ht="18.75" customHeight="1">
      <c r="A118" s="465"/>
      <c r="B118" s="43">
        <v>30</v>
      </c>
      <c r="C118" s="60">
        <v>2554843</v>
      </c>
      <c r="D118" s="60">
        <v>1107174</v>
      </c>
      <c r="E118" s="61">
        <v>43.3</v>
      </c>
      <c r="F118" s="60">
        <v>671926</v>
      </c>
      <c r="G118" s="62">
        <v>26.3</v>
      </c>
      <c r="H118" s="60">
        <v>382281</v>
      </c>
      <c r="I118" s="63">
        <v>14.9</v>
      </c>
      <c r="J118" s="60">
        <v>193502</v>
      </c>
      <c r="K118" s="63">
        <v>7.6</v>
      </c>
      <c r="L118" s="60">
        <v>190235</v>
      </c>
      <c r="M118" s="63">
        <v>7.5</v>
      </c>
      <c r="N118" s="60">
        <v>1254167</v>
      </c>
      <c r="O118" s="63">
        <v>49.1</v>
      </c>
      <c r="P118" s="60">
        <v>826951</v>
      </c>
      <c r="Q118" s="63">
        <v>32.4</v>
      </c>
      <c r="R118" s="8">
        <v>258835</v>
      </c>
      <c r="S118" s="63">
        <v>10.1</v>
      </c>
      <c r="T118" s="406" t="str">
        <f t="shared" si="7"/>
        <v>〇</v>
      </c>
      <c r="U118" s="408">
        <f t="shared" si="8"/>
        <v>100</v>
      </c>
      <c r="V118" s="49"/>
      <c r="W118" s="49"/>
      <c r="X118" s="49"/>
      <c r="Y118" s="49"/>
      <c r="Z118" s="49"/>
      <c r="AA118" s="49"/>
      <c r="AB118" s="49"/>
      <c r="AC118" s="49"/>
      <c r="AD118" s="49"/>
      <c r="AE118" s="49"/>
      <c r="AF118" s="49"/>
      <c r="AG118" s="49"/>
      <c r="AH118" s="49"/>
      <c r="AI118" s="49"/>
      <c r="AJ118" s="49"/>
      <c r="AK118" s="49"/>
      <c r="AL118" s="49"/>
      <c r="AM118" s="49"/>
      <c r="AN118" s="49"/>
      <c r="AO118" s="49"/>
      <c r="AP118" s="49"/>
    </row>
    <row r="119" spans="1:42" ht="18.75" customHeight="1">
      <c r="A119" s="465"/>
      <c r="B119" s="43" t="s">
        <v>268</v>
      </c>
      <c r="C119" s="60">
        <v>2526285</v>
      </c>
      <c r="D119" s="60">
        <v>1110682</v>
      </c>
      <c r="E119" s="61">
        <v>44</v>
      </c>
      <c r="F119" s="60">
        <v>672817</v>
      </c>
      <c r="G119" s="62">
        <v>26.6</v>
      </c>
      <c r="H119" s="60">
        <v>383843</v>
      </c>
      <c r="I119" s="63">
        <v>15.2</v>
      </c>
      <c r="J119" s="60">
        <v>175740</v>
      </c>
      <c r="K119" s="63">
        <v>7</v>
      </c>
      <c r="L119" s="60">
        <v>174224</v>
      </c>
      <c r="M119" s="63">
        <v>6.9</v>
      </c>
      <c r="N119" s="60">
        <v>1239863</v>
      </c>
      <c r="O119" s="63">
        <v>49.1</v>
      </c>
      <c r="P119" s="60">
        <v>829710</v>
      </c>
      <c r="Q119" s="63">
        <v>32.799999999999997</v>
      </c>
      <c r="R119" s="8">
        <v>241839</v>
      </c>
      <c r="S119" s="63">
        <v>9.6</v>
      </c>
      <c r="T119" s="406" t="str">
        <f t="shared" si="7"/>
        <v>〇</v>
      </c>
      <c r="U119" s="408">
        <f t="shared" si="8"/>
        <v>100.1</v>
      </c>
      <c r="V119" s="49"/>
      <c r="W119" s="49"/>
      <c r="X119" s="49"/>
      <c r="Y119" s="49"/>
      <c r="Z119" s="49"/>
      <c r="AA119" s="49"/>
      <c r="AB119" s="49"/>
      <c r="AC119" s="49"/>
      <c r="AD119" s="49"/>
      <c r="AE119" s="49"/>
      <c r="AF119" s="49"/>
      <c r="AG119" s="49"/>
      <c r="AH119" s="49"/>
      <c r="AI119" s="49"/>
      <c r="AJ119" s="49"/>
      <c r="AK119" s="49"/>
      <c r="AL119" s="49"/>
      <c r="AM119" s="49"/>
      <c r="AN119" s="49"/>
      <c r="AO119" s="49"/>
      <c r="AP119" s="49"/>
    </row>
    <row r="120" spans="1:42" s="7" customFormat="1" ht="18.75" customHeight="1">
      <c r="A120" s="466"/>
      <c r="B120" s="43" t="s">
        <v>269</v>
      </c>
      <c r="C120" s="65">
        <v>3733515</v>
      </c>
      <c r="D120" s="65">
        <v>1111062</v>
      </c>
      <c r="E120" s="66">
        <v>29.8</v>
      </c>
      <c r="F120" s="65">
        <v>666168</v>
      </c>
      <c r="G120" s="67">
        <v>17.899999999999999</v>
      </c>
      <c r="H120" s="65">
        <v>387889</v>
      </c>
      <c r="I120" s="68">
        <v>10.4</v>
      </c>
      <c r="J120" s="65">
        <v>175315</v>
      </c>
      <c r="K120" s="68">
        <v>4.7</v>
      </c>
      <c r="L120" s="65">
        <v>174485</v>
      </c>
      <c r="M120" s="68">
        <v>4.7</v>
      </c>
      <c r="N120" s="60">
        <v>2447138</v>
      </c>
      <c r="O120" s="68">
        <v>65.5</v>
      </c>
      <c r="P120" s="65">
        <v>1378334</v>
      </c>
      <c r="Q120" s="68">
        <v>36.9</v>
      </c>
      <c r="R120" s="64">
        <v>883061</v>
      </c>
      <c r="S120" s="68">
        <v>23.7</v>
      </c>
      <c r="T120" s="406" t="str">
        <f t="shared" si="7"/>
        <v>〇</v>
      </c>
      <c r="U120" s="408">
        <f t="shared" si="8"/>
        <v>100</v>
      </c>
      <c r="V120" s="49"/>
      <c r="W120" s="49"/>
      <c r="X120" s="49"/>
      <c r="Y120" s="49"/>
      <c r="Z120" s="49"/>
      <c r="AA120" s="49"/>
      <c r="AB120" s="49"/>
      <c r="AC120" s="49"/>
      <c r="AD120" s="49"/>
      <c r="AE120" s="49"/>
      <c r="AF120" s="49"/>
      <c r="AG120" s="49"/>
      <c r="AH120" s="49"/>
      <c r="AI120" s="49"/>
      <c r="AJ120" s="49"/>
      <c r="AK120" s="49"/>
      <c r="AL120" s="49"/>
      <c r="AM120" s="49"/>
      <c r="AN120" s="49"/>
      <c r="AO120" s="49"/>
      <c r="AP120" s="49"/>
    </row>
    <row r="121" spans="1:42" ht="18.75" customHeight="1">
      <c r="A121" s="449" t="s">
        <v>37</v>
      </c>
      <c r="B121" s="42">
        <v>28</v>
      </c>
      <c r="C121" s="8">
        <v>1922360</v>
      </c>
      <c r="D121" s="60">
        <v>864400</v>
      </c>
      <c r="E121" s="61">
        <v>45</v>
      </c>
      <c r="F121" s="60">
        <v>535444</v>
      </c>
      <c r="G121" s="62">
        <v>27.9</v>
      </c>
      <c r="H121" s="60">
        <v>299532</v>
      </c>
      <c r="I121" s="63">
        <v>15.6</v>
      </c>
      <c r="J121" s="60">
        <v>255576</v>
      </c>
      <c r="K121" s="63">
        <v>13.3</v>
      </c>
      <c r="L121" s="60">
        <v>251747</v>
      </c>
      <c r="M121" s="63">
        <v>13.1</v>
      </c>
      <c r="N121" s="314">
        <v>802384</v>
      </c>
      <c r="O121" s="63">
        <v>41.7</v>
      </c>
      <c r="P121" s="60">
        <v>501776</v>
      </c>
      <c r="Q121" s="63">
        <v>26.1</v>
      </c>
      <c r="R121" s="8">
        <v>227674</v>
      </c>
      <c r="S121" s="63">
        <v>11.8</v>
      </c>
      <c r="T121" s="406" t="str">
        <f t="shared" si="7"/>
        <v>〇</v>
      </c>
      <c r="U121" s="408">
        <f t="shared" si="8"/>
        <v>100</v>
      </c>
      <c r="V121" s="49"/>
      <c r="W121" s="49"/>
      <c r="X121" s="49"/>
      <c r="Y121" s="49"/>
      <c r="Z121" s="49"/>
      <c r="AA121" s="49"/>
      <c r="AB121" s="49"/>
      <c r="AC121" s="49"/>
      <c r="AD121" s="49"/>
      <c r="AE121" s="49"/>
      <c r="AF121" s="49"/>
      <c r="AG121" s="49"/>
      <c r="AH121" s="49"/>
      <c r="AI121" s="49"/>
      <c r="AJ121" s="49"/>
      <c r="AK121" s="49"/>
      <c r="AL121" s="49"/>
      <c r="AM121" s="49"/>
      <c r="AN121" s="49"/>
      <c r="AO121" s="49"/>
      <c r="AP121" s="49"/>
    </row>
    <row r="122" spans="1:42" ht="18.75" customHeight="1">
      <c r="A122" s="465"/>
      <c r="B122" s="43">
        <v>29</v>
      </c>
      <c r="C122" s="60">
        <v>1941806</v>
      </c>
      <c r="D122" s="60">
        <v>841795</v>
      </c>
      <c r="E122" s="61">
        <v>43.4</v>
      </c>
      <c r="F122" s="60">
        <v>471978</v>
      </c>
      <c r="G122" s="62">
        <v>24.3</v>
      </c>
      <c r="H122" s="60">
        <v>339508</v>
      </c>
      <c r="I122" s="63">
        <v>17.5</v>
      </c>
      <c r="J122" s="60">
        <v>232599</v>
      </c>
      <c r="K122" s="63">
        <v>12</v>
      </c>
      <c r="L122" s="60">
        <v>229521</v>
      </c>
      <c r="M122" s="63">
        <v>11.8</v>
      </c>
      <c r="N122" s="60">
        <v>867412</v>
      </c>
      <c r="O122" s="63">
        <v>44.7</v>
      </c>
      <c r="P122" s="60">
        <v>539917</v>
      </c>
      <c r="Q122" s="63">
        <v>27.8</v>
      </c>
      <c r="R122" s="8">
        <v>205190</v>
      </c>
      <c r="S122" s="63">
        <v>10.6</v>
      </c>
      <c r="T122" s="406" t="str">
        <f t="shared" si="7"/>
        <v>〇</v>
      </c>
      <c r="U122" s="408">
        <f t="shared" si="8"/>
        <v>100.1</v>
      </c>
      <c r="V122" s="49"/>
      <c r="W122" s="49"/>
      <c r="X122" s="49"/>
      <c r="Y122" s="49"/>
      <c r="Z122" s="49"/>
      <c r="AA122" s="49"/>
      <c r="AB122" s="49"/>
      <c r="AC122" s="49"/>
      <c r="AD122" s="49"/>
      <c r="AE122" s="49"/>
      <c r="AF122" s="49"/>
      <c r="AG122" s="49"/>
      <c r="AH122" s="49"/>
      <c r="AI122" s="49"/>
      <c r="AJ122" s="49"/>
      <c r="AK122" s="49"/>
      <c r="AL122" s="49"/>
      <c r="AM122" s="49"/>
      <c r="AN122" s="49"/>
      <c r="AO122" s="49"/>
      <c r="AP122" s="49"/>
    </row>
    <row r="123" spans="1:42" ht="18.75" customHeight="1">
      <c r="A123" s="465"/>
      <c r="B123" s="43">
        <v>30</v>
      </c>
      <c r="C123" s="60">
        <v>1841384</v>
      </c>
      <c r="D123" s="60">
        <v>797985</v>
      </c>
      <c r="E123" s="61">
        <v>43.3</v>
      </c>
      <c r="F123" s="60">
        <v>468001</v>
      </c>
      <c r="G123" s="62">
        <v>25.4</v>
      </c>
      <c r="H123" s="60">
        <v>301179</v>
      </c>
      <c r="I123" s="63">
        <v>16.399999999999999</v>
      </c>
      <c r="J123" s="60">
        <v>240699</v>
      </c>
      <c r="K123" s="63">
        <v>13.1</v>
      </c>
      <c r="L123" s="60">
        <v>225805</v>
      </c>
      <c r="M123" s="63">
        <v>12.3</v>
      </c>
      <c r="N123" s="60">
        <v>802700</v>
      </c>
      <c r="O123" s="63">
        <v>43.6</v>
      </c>
      <c r="P123" s="60">
        <v>503112</v>
      </c>
      <c r="Q123" s="63">
        <v>27.3</v>
      </c>
      <c r="R123" s="8">
        <v>191514</v>
      </c>
      <c r="S123" s="63">
        <v>10.4</v>
      </c>
      <c r="T123" s="406" t="str">
        <f t="shared" si="7"/>
        <v>〇</v>
      </c>
      <c r="U123" s="408">
        <f t="shared" si="8"/>
        <v>100</v>
      </c>
      <c r="V123" s="49"/>
      <c r="W123" s="49"/>
      <c r="X123" s="49"/>
      <c r="Y123" s="49"/>
      <c r="Z123" s="49"/>
      <c r="AA123" s="49"/>
      <c r="AB123" s="49"/>
      <c r="AC123" s="49"/>
      <c r="AD123" s="49"/>
      <c r="AE123" s="49"/>
      <c r="AF123" s="49"/>
      <c r="AG123" s="49"/>
      <c r="AH123" s="49"/>
      <c r="AI123" s="49"/>
      <c r="AJ123" s="49"/>
      <c r="AK123" s="49"/>
      <c r="AL123" s="49"/>
      <c r="AM123" s="49"/>
      <c r="AN123" s="49"/>
      <c r="AO123" s="49"/>
      <c r="AP123" s="49"/>
    </row>
    <row r="124" spans="1:42" ht="18.75" customHeight="1">
      <c r="A124" s="465"/>
      <c r="B124" s="43" t="s">
        <v>268</v>
      </c>
      <c r="C124" s="60">
        <v>1835300</v>
      </c>
      <c r="D124" s="60">
        <v>798357</v>
      </c>
      <c r="E124" s="61">
        <v>43.5</v>
      </c>
      <c r="F124" s="60">
        <v>464990</v>
      </c>
      <c r="G124" s="62">
        <v>25.3</v>
      </c>
      <c r="H124" s="60">
        <v>304220</v>
      </c>
      <c r="I124" s="63">
        <v>16.600000000000001</v>
      </c>
      <c r="J124" s="60">
        <v>248755</v>
      </c>
      <c r="K124" s="63">
        <v>13.6</v>
      </c>
      <c r="L124" s="60">
        <v>235171</v>
      </c>
      <c r="M124" s="63">
        <v>12.8</v>
      </c>
      <c r="N124" s="60">
        <v>788188</v>
      </c>
      <c r="O124" s="63">
        <v>42.9</v>
      </c>
      <c r="P124" s="60">
        <v>504733</v>
      </c>
      <c r="Q124" s="63">
        <v>27.5</v>
      </c>
      <c r="R124" s="8">
        <v>177611</v>
      </c>
      <c r="S124" s="63">
        <v>9.6999999999999993</v>
      </c>
      <c r="T124" s="406" t="str">
        <f t="shared" si="7"/>
        <v>〇</v>
      </c>
      <c r="U124" s="408">
        <f t="shared" si="8"/>
        <v>100</v>
      </c>
      <c r="V124" s="49"/>
      <c r="W124" s="49"/>
      <c r="X124" s="49"/>
      <c r="Y124" s="49"/>
      <c r="Z124" s="49"/>
      <c r="AA124" s="49"/>
      <c r="AB124" s="49"/>
      <c r="AC124" s="49"/>
      <c r="AD124" s="49"/>
      <c r="AE124" s="49"/>
      <c r="AF124" s="49"/>
      <c r="AG124" s="49"/>
      <c r="AH124" s="49"/>
      <c r="AI124" s="49"/>
      <c r="AJ124" s="49"/>
      <c r="AK124" s="49"/>
      <c r="AL124" s="49"/>
      <c r="AM124" s="49"/>
      <c r="AN124" s="49"/>
      <c r="AO124" s="49"/>
      <c r="AP124" s="49"/>
    </row>
    <row r="125" spans="1:42" s="7" customFormat="1" ht="18.75" customHeight="1">
      <c r="A125" s="466"/>
      <c r="B125" s="43" t="s">
        <v>269</v>
      </c>
      <c r="C125" s="60">
        <v>2623291</v>
      </c>
      <c r="D125" s="60">
        <v>826217</v>
      </c>
      <c r="E125" s="61">
        <v>31.5</v>
      </c>
      <c r="F125" s="60">
        <v>461158</v>
      </c>
      <c r="G125" s="62">
        <v>17.600000000000001</v>
      </c>
      <c r="H125" s="60">
        <v>334653</v>
      </c>
      <c r="I125" s="63">
        <v>12.8</v>
      </c>
      <c r="J125" s="60">
        <v>273550</v>
      </c>
      <c r="K125" s="63">
        <v>10.4</v>
      </c>
      <c r="L125" s="60">
        <v>271512</v>
      </c>
      <c r="M125" s="63">
        <v>10.4</v>
      </c>
      <c r="N125" s="60">
        <v>1523524</v>
      </c>
      <c r="O125" s="63">
        <v>58.1</v>
      </c>
      <c r="P125" s="60">
        <v>759934</v>
      </c>
      <c r="Q125" s="63">
        <v>29</v>
      </c>
      <c r="R125" s="8">
        <v>636027</v>
      </c>
      <c r="S125" s="63">
        <v>24.2</v>
      </c>
      <c r="T125" s="406" t="str">
        <f t="shared" si="7"/>
        <v>〇</v>
      </c>
      <c r="U125" s="408">
        <f t="shared" si="8"/>
        <v>100</v>
      </c>
      <c r="V125" s="49"/>
      <c r="W125" s="49"/>
      <c r="X125" s="49"/>
      <c r="Y125" s="49"/>
      <c r="Z125" s="49"/>
      <c r="AA125" s="49"/>
      <c r="AB125" s="49"/>
      <c r="AC125" s="49"/>
      <c r="AD125" s="49"/>
      <c r="AE125" s="49"/>
      <c r="AF125" s="49"/>
      <c r="AG125" s="49"/>
      <c r="AH125" s="49"/>
      <c r="AI125" s="49"/>
      <c r="AJ125" s="49"/>
      <c r="AK125" s="49"/>
      <c r="AL125" s="49"/>
      <c r="AM125" s="49"/>
      <c r="AN125" s="49"/>
      <c r="AO125" s="49"/>
      <c r="AP125" s="49"/>
    </row>
    <row r="126" spans="1:42" ht="18.75" customHeight="1">
      <c r="A126" s="449" t="s">
        <v>134</v>
      </c>
      <c r="B126" s="42">
        <v>28</v>
      </c>
      <c r="C126" s="56">
        <v>486336</v>
      </c>
      <c r="D126" s="56">
        <v>244468</v>
      </c>
      <c r="E126" s="57">
        <v>50.3</v>
      </c>
      <c r="F126" s="56">
        <v>145110</v>
      </c>
      <c r="G126" s="58">
        <v>29.8</v>
      </c>
      <c r="H126" s="56">
        <v>83998</v>
      </c>
      <c r="I126" s="59">
        <v>17.3</v>
      </c>
      <c r="J126" s="56">
        <v>72526</v>
      </c>
      <c r="K126" s="59">
        <v>14.9</v>
      </c>
      <c r="L126" s="56">
        <v>70658</v>
      </c>
      <c r="M126" s="59">
        <v>14.5</v>
      </c>
      <c r="N126" s="56">
        <v>169342</v>
      </c>
      <c r="O126" s="59">
        <v>34.799999999999997</v>
      </c>
      <c r="P126" s="56">
        <v>120545</v>
      </c>
      <c r="Q126" s="59">
        <v>24.8</v>
      </c>
      <c r="R126" s="6">
        <v>19588</v>
      </c>
      <c r="S126" s="59">
        <v>4</v>
      </c>
      <c r="T126" s="406" t="str">
        <f t="shared" si="7"/>
        <v>〇</v>
      </c>
      <c r="U126" s="408">
        <f t="shared" si="8"/>
        <v>100</v>
      </c>
      <c r="V126" s="49"/>
      <c r="W126" s="49"/>
      <c r="X126" s="49"/>
      <c r="Y126" s="49"/>
      <c r="Z126" s="49"/>
      <c r="AA126" s="49"/>
      <c r="AB126" s="49"/>
      <c r="AC126" s="49"/>
      <c r="AD126" s="49"/>
      <c r="AE126" s="49"/>
      <c r="AF126" s="49"/>
      <c r="AG126" s="49"/>
      <c r="AH126" s="49"/>
      <c r="AI126" s="49"/>
      <c r="AJ126" s="49"/>
      <c r="AK126" s="49"/>
      <c r="AL126" s="49"/>
      <c r="AM126" s="49"/>
      <c r="AN126" s="49"/>
      <c r="AO126" s="49"/>
      <c r="AP126" s="49"/>
    </row>
    <row r="127" spans="1:42" ht="18.75" customHeight="1">
      <c r="A127" s="465"/>
      <c r="B127" s="43">
        <v>29</v>
      </c>
      <c r="C127" s="60">
        <v>492305</v>
      </c>
      <c r="D127" s="60">
        <v>242419</v>
      </c>
      <c r="E127" s="61">
        <v>49.2</v>
      </c>
      <c r="F127" s="60">
        <v>144135</v>
      </c>
      <c r="G127" s="62">
        <v>29.3</v>
      </c>
      <c r="H127" s="60">
        <v>82531</v>
      </c>
      <c r="I127" s="63">
        <v>16.8</v>
      </c>
      <c r="J127" s="60">
        <v>67499</v>
      </c>
      <c r="K127" s="63">
        <v>13.7</v>
      </c>
      <c r="L127" s="60">
        <v>66287</v>
      </c>
      <c r="M127" s="63">
        <v>13.5</v>
      </c>
      <c r="N127" s="60">
        <v>182387</v>
      </c>
      <c r="O127" s="63">
        <v>37</v>
      </c>
      <c r="P127" s="60">
        <v>123088</v>
      </c>
      <c r="Q127" s="63">
        <v>25</v>
      </c>
      <c r="R127" s="8">
        <v>22718</v>
      </c>
      <c r="S127" s="63">
        <v>4.5999999999999996</v>
      </c>
      <c r="T127" s="406" t="str">
        <f t="shared" si="7"/>
        <v>〇</v>
      </c>
      <c r="U127" s="408">
        <f t="shared" si="8"/>
        <v>99.9</v>
      </c>
      <c r="V127" s="49"/>
      <c r="W127" s="49"/>
      <c r="X127" s="49"/>
      <c r="Y127" s="49"/>
      <c r="Z127" s="49"/>
      <c r="AA127" s="49"/>
      <c r="AB127" s="49"/>
      <c r="AC127" s="49"/>
      <c r="AD127" s="49"/>
      <c r="AE127" s="49"/>
      <c r="AF127" s="49"/>
      <c r="AG127" s="49"/>
      <c r="AH127" s="49"/>
      <c r="AI127" s="49"/>
      <c r="AJ127" s="49"/>
      <c r="AK127" s="49"/>
      <c r="AL127" s="49"/>
      <c r="AM127" s="49"/>
      <c r="AN127" s="49"/>
      <c r="AO127" s="49"/>
      <c r="AP127" s="49"/>
    </row>
    <row r="128" spans="1:42" ht="18.75" customHeight="1">
      <c r="A128" s="465"/>
      <c r="B128" s="43">
        <v>30</v>
      </c>
      <c r="C128" s="60">
        <v>493624</v>
      </c>
      <c r="D128" s="60">
        <v>251108</v>
      </c>
      <c r="E128" s="61">
        <v>50.9</v>
      </c>
      <c r="F128" s="60">
        <v>143019</v>
      </c>
      <c r="G128" s="62">
        <v>29</v>
      </c>
      <c r="H128" s="60">
        <v>92264</v>
      </c>
      <c r="I128" s="63">
        <v>18.7</v>
      </c>
      <c r="J128" s="60">
        <v>76108</v>
      </c>
      <c r="K128" s="63">
        <v>15.4</v>
      </c>
      <c r="L128" s="60">
        <v>71201</v>
      </c>
      <c r="M128" s="63">
        <v>14.4</v>
      </c>
      <c r="N128" s="60">
        <v>166408</v>
      </c>
      <c r="O128" s="63">
        <v>33.700000000000003</v>
      </c>
      <c r="P128" s="60">
        <v>118483</v>
      </c>
      <c r="Q128" s="63">
        <v>24</v>
      </c>
      <c r="R128" s="8">
        <v>8365</v>
      </c>
      <c r="S128" s="63">
        <v>1.7</v>
      </c>
      <c r="T128" s="406" t="str">
        <f t="shared" si="7"/>
        <v>〇</v>
      </c>
      <c r="U128" s="408">
        <f t="shared" si="8"/>
        <v>100</v>
      </c>
      <c r="V128" s="49"/>
      <c r="W128" s="49"/>
      <c r="X128" s="49"/>
      <c r="Y128" s="49"/>
      <c r="Z128" s="49"/>
      <c r="AA128" s="49"/>
      <c r="AB128" s="49"/>
      <c r="AC128" s="49"/>
      <c r="AD128" s="49"/>
      <c r="AE128" s="49"/>
      <c r="AF128" s="49"/>
      <c r="AG128" s="49"/>
      <c r="AH128" s="49"/>
      <c r="AI128" s="49"/>
      <c r="AJ128" s="49"/>
      <c r="AK128" s="49"/>
      <c r="AL128" s="49"/>
      <c r="AM128" s="49"/>
      <c r="AN128" s="49"/>
      <c r="AO128" s="49"/>
      <c r="AP128" s="49"/>
    </row>
    <row r="129" spans="1:42" ht="18.75" customHeight="1">
      <c r="A129" s="465"/>
      <c r="B129" s="43" t="s">
        <v>268</v>
      </c>
      <c r="C129" s="8">
        <v>506793</v>
      </c>
      <c r="D129" s="60">
        <v>253213</v>
      </c>
      <c r="E129" s="61">
        <v>50</v>
      </c>
      <c r="F129" s="60">
        <v>142259</v>
      </c>
      <c r="G129" s="62">
        <v>28.1</v>
      </c>
      <c r="H129" s="60">
        <v>94657</v>
      </c>
      <c r="I129" s="63">
        <v>18.7</v>
      </c>
      <c r="J129" s="60">
        <v>88296</v>
      </c>
      <c r="K129" s="63">
        <v>17.399999999999999</v>
      </c>
      <c r="L129" s="60">
        <v>84796</v>
      </c>
      <c r="M129" s="63">
        <v>16.7</v>
      </c>
      <c r="N129" s="60">
        <v>165283</v>
      </c>
      <c r="O129" s="63">
        <v>32.6</v>
      </c>
      <c r="P129" s="60">
        <v>123318</v>
      </c>
      <c r="Q129" s="63">
        <v>24.3</v>
      </c>
      <c r="R129" s="8">
        <v>5982</v>
      </c>
      <c r="S129" s="63">
        <v>1.2</v>
      </c>
      <c r="T129" s="406" t="str">
        <f t="shared" si="7"/>
        <v>✖</v>
      </c>
      <c r="U129" s="408">
        <f t="shared" si="8"/>
        <v>100</v>
      </c>
      <c r="V129" s="49"/>
      <c r="W129" s="49"/>
      <c r="X129" s="49"/>
      <c r="Y129" s="49"/>
      <c r="Z129" s="49"/>
      <c r="AA129" s="49"/>
      <c r="AB129" s="49"/>
      <c r="AC129" s="49"/>
      <c r="AD129" s="49"/>
      <c r="AE129" s="49"/>
      <c r="AF129" s="49"/>
      <c r="AG129" s="49"/>
      <c r="AH129" s="49"/>
      <c r="AI129" s="49"/>
      <c r="AJ129" s="49"/>
      <c r="AK129" s="49"/>
      <c r="AL129" s="49"/>
      <c r="AM129" s="49"/>
      <c r="AN129" s="49"/>
      <c r="AO129" s="49"/>
      <c r="AP129" s="49"/>
    </row>
    <row r="130" spans="1:42" s="7" customFormat="1" ht="18.75" customHeight="1">
      <c r="A130" s="466"/>
      <c r="B130" s="43" t="s">
        <v>269</v>
      </c>
      <c r="C130" s="65">
        <v>613770</v>
      </c>
      <c r="D130" s="65">
        <v>262019</v>
      </c>
      <c r="E130" s="66">
        <v>42.7</v>
      </c>
      <c r="F130" s="65">
        <v>142893</v>
      </c>
      <c r="G130" s="67">
        <v>23.3</v>
      </c>
      <c r="H130" s="65">
        <v>102668</v>
      </c>
      <c r="I130" s="68">
        <v>16.7</v>
      </c>
      <c r="J130" s="65">
        <v>93097</v>
      </c>
      <c r="K130" s="68">
        <v>15.2</v>
      </c>
      <c r="L130" s="65">
        <v>90753</v>
      </c>
      <c r="M130" s="68">
        <v>14.8</v>
      </c>
      <c r="N130" s="60">
        <v>258654</v>
      </c>
      <c r="O130" s="68">
        <v>42.1</v>
      </c>
      <c r="P130" s="65">
        <v>184247</v>
      </c>
      <c r="Q130" s="68">
        <v>30</v>
      </c>
      <c r="R130" s="64">
        <v>5022</v>
      </c>
      <c r="S130" s="68">
        <v>0.8</v>
      </c>
      <c r="T130" s="406" t="str">
        <f t="shared" si="7"/>
        <v>〇</v>
      </c>
      <c r="U130" s="408">
        <f t="shared" si="8"/>
        <v>100</v>
      </c>
      <c r="V130" s="49"/>
      <c r="W130" s="49"/>
      <c r="X130" s="49"/>
      <c r="Y130" s="49"/>
      <c r="Z130" s="49"/>
      <c r="AA130" s="49"/>
      <c r="AB130" s="49"/>
      <c r="AC130" s="49"/>
      <c r="AD130" s="49"/>
      <c r="AE130" s="49"/>
      <c r="AF130" s="49"/>
      <c r="AG130" s="49"/>
      <c r="AH130" s="49"/>
      <c r="AI130" s="49"/>
      <c r="AJ130" s="49"/>
      <c r="AK130" s="49"/>
      <c r="AL130" s="49"/>
      <c r="AM130" s="49"/>
      <c r="AN130" s="49"/>
      <c r="AO130" s="49"/>
      <c r="AP130" s="49"/>
    </row>
    <row r="131" spans="1:42" ht="18.75" customHeight="1">
      <c r="A131" s="449" t="s">
        <v>270</v>
      </c>
      <c r="B131" s="42">
        <v>28</v>
      </c>
      <c r="C131" s="56">
        <v>529380</v>
      </c>
      <c r="D131" s="56">
        <v>224441</v>
      </c>
      <c r="E131" s="57">
        <v>42.4</v>
      </c>
      <c r="F131" s="56">
        <v>138702</v>
      </c>
      <c r="G131" s="58">
        <v>26.2</v>
      </c>
      <c r="H131" s="56">
        <v>74318</v>
      </c>
      <c r="I131" s="59">
        <v>14</v>
      </c>
      <c r="J131" s="56">
        <v>108382</v>
      </c>
      <c r="K131" s="59">
        <v>20.5</v>
      </c>
      <c r="L131" s="56">
        <v>104843</v>
      </c>
      <c r="M131" s="59">
        <v>19.8</v>
      </c>
      <c r="N131" s="314">
        <v>196557</v>
      </c>
      <c r="O131" s="59">
        <v>37.1</v>
      </c>
      <c r="P131" s="56">
        <v>103609</v>
      </c>
      <c r="Q131" s="59">
        <v>19.600000000000001</v>
      </c>
      <c r="R131" s="6">
        <v>66921</v>
      </c>
      <c r="S131" s="59">
        <v>12.6</v>
      </c>
      <c r="T131" s="406" t="str">
        <f t="shared" si="7"/>
        <v>〇</v>
      </c>
      <c r="U131" s="72">
        <f t="shared" si="8"/>
        <v>100</v>
      </c>
      <c r="V131" s="49"/>
      <c r="W131" s="49"/>
      <c r="X131" s="49"/>
      <c r="Y131" s="49"/>
      <c r="Z131" s="49"/>
      <c r="AA131" s="49"/>
      <c r="AB131" s="49"/>
      <c r="AC131" s="49"/>
      <c r="AD131" s="49"/>
      <c r="AE131" s="49"/>
      <c r="AF131" s="49"/>
      <c r="AG131" s="49"/>
      <c r="AH131" s="49"/>
      <c r="AI131" s="49"/>
      <c r="AJ131" s="49"/>
      <c r="AK131" s="49"/>
      <c r="AL131" s="49"/>
      <c r="AM131" s="49"/>
      <c r="AN131" s="49"/>
      <c r="AO131" s="49"/>
      <c r="AP131" s="49"/>
    </row>
    <row r="132" spans="1:42" ht="18.75" customHeight="1">
      <c r="A132" s="465"/>
      <c r="B132" s="43">
        <v>29</v>
      </c>
      <c r="C132" s="60">
        <v>518622</v>
      </c>
      <c r="D132" s="60">
        <v>223627</v>
      </c>
      <c r="E132" s="61">
        <v>43.1</v>
      </c>
      <c r="F132" s="60">
        <v>137705</v>
      </c>
      <c r="G132" s="62">
        <v>26.6</v>
      </c>
      <c r="H132" s="60">
        <v>74264</v>
      </c>
      <c r="I132" s="63">
        <v>14.3</v>
      </c>
      <c r="J132" s="60">
        <v>105526</v>
      </c>
      <c r="K132" s="63">
        <v>20.3</v>
      </c>
      <c r="L132" s="60">
        <v>102047</v>
      </c>
      <c r="M132" s="63">
        <v>19.7</v>
      </c>
      <c r="N132" s="309">
        <v>189469</v>
      </c>
      <c r="O132" s="63">
        <v>36.5</v>
      </c>
      <c r="P132" s="60">
        <v>104557</v>
      </c>
      <c r="Q132" s="63">
        <v>20.2</v>
      </c>
      <c r="R132" s="8">
        <v>58563</v>
      </c>
      <c r="S132" s="63">
        <v>11.3</v>
      </c>
      <c r="T132" s="406" t="str">
        <f t="shared" si="7"/>
        <v>〇</v>
      </c>
      <c r="U132" s="72">
        <f t="shared" si="8"/>
        <v>99.9</v>
      </c>
      <c r="V132" s="49"/>
      <c r="W132" s="49"/>
      <c r="X132" s="49"/>
      <c r="Y132" s="49"/>
      <c r="Z132" s="49"/>
      <c r="AA132" s="49"/>
      <c r="AB132" s="49"/>
      <c r="AC132" s="49"/>
      <c r="AD132" s="49"/>
      <c r="AE132" s="49"/>
      <c r="AF132" s="49"/>
      <c r="AG132" s="49"/>
      <c r="AH132" s="49"/>
      <c r="AI132" s="49"/>
      <c r="AJ132" s="49"/>
      <c r="AK132" s="49"/>
      <c r="AL132" s="49"/>
      <c r="AM132" s="49"/>
      <c r="AN132" s="49"/>
      <c r="AO132" s="49"/>
      <c r="AP132" s="49"/>
    </row>
    <row r="133" spans="1:42" ht="18.75" customHeight="1">
      <c r="A133" s="465"/>
      <c r="B133" s="43">
        <v>30</v>
      </c>
      <c r="C133" s="60">
        <v>527014</v>
      </c>
      <c r="D133" s="60">
        <v>223735</v>
      </c>
      <c r="E133" s="61">
        <v>42.5</v>
      </c>
      <c r="F133" s="60">
        <v>137148</v>
      </c>
      <c r="G133" s="62">
        <v>26</v>
      </c>
      <c r="H133" s="60">
        <v>75071</v>
      </c>
      <c r="I133" s="63">
        <v>14.2</v>
      </c>
      <c r="J133" s="60">
        <v>121160</v>
      </c>
      <c r="K133" s="63">
        <v>23</v>
      </c>
      <c r="L133" s="60">
        <v>113951</v>
      </c>
      <c r="M133" s="63">
        <v>21.6</v>
      </c>
      <c r="N133" s="309">
        <v>182118</v>
      </c>
      <c r="O133" s="63">
        <v>34.6</v>
      </c>
      <c r="P133" s="60">
        <v>99888</v>
      </c>
      <c r="Q133" s="63">
        <v>19</v>
      </c>
      <c r="R133" s="8">
        <v>50366</v>
      </c>
      <c r="S133" s="63">
        <v>9.6</v>
      </c>
      <c r="T133" s="406" t="str">
        <f t="shared" si="7"/>
        <v>✖</v>
      </c>
      <c r="U133" s="72">
        <f t="shared" si="8"/>
        <v>100.1</v>
      </c>
      <c r="V133" s="49"/>
      <c r="W133" s="49"/>
      <c r="X133" s="49"/>
      <c r="Y133" s="49"/>
      <c r="Z133" s="49"/>
      <c r="AA133" s="49"/>
      <c r="AB133" s="49"/>
      <c r="AC133" s="49"/>
      <c r="AD133" s="49"/>
      <c r="AE133" s="49"/>
      <c r="AF133" s="49"/>
      <c r="AG133" s="49"/>
      <c r="AH133" s="49"/>
      <c r="AI133" s="49"/>
      <c r="AJ133" s="49"/>
      <c r="AK133" s="49"/>
      <c r="AL133" s="49"/>
      <c r="AM133" s="49"/>
      <c r="AN133" s="49"/>
      <c r="AO133" s="49"/>
      <c r="AP133" s="49"/>
    </row>
    <row r="134" spans="1:42" ht="18.75" customHeight="1">
      <c r="A134" s="465"/>
      <c r="B134" s="43" t="s">
        <v>268</v>
      </c>
      <c r="C134" s="60">
        <v>535861</v>
      </c>
      <c r="D134" s="60">
        <v>224572</v>
      </c>
      <c r="E134" s="61">
        <v>41.9</v>
      </c>
      <c r="F134" s="60">
        <v>136734</v>
      </c>
      <c r="G134" s="62">
        <v>25.5</v>
      </c>
      <c r="H134" s="60">
        <v>75529</v>
      </c>
      <c r="I134" s="63">
        <v>14.1</v>
      </c>
      <c r="J134" s="60">
        <v>130389</v>
      </c>
      <c r="K134" s="63">
        <v>24.3</v>
      </c>
      <c r="L134" s="60">
        <v>122996</v>
      </c>
      <c r="M134" s="63">
        <v>23</v>
      </c>
      <c r="N134" s="309">
        <v>180900</v>
      </c>
      <c r="O134" s="63">
        <v>33.799999999999997</v>
      </c>
      <c r="P134" s="60">
        <v>101990</v>
      </c>
      <c r="Q134" s="63">
        <v>19</v>
      </c>
      <c r="R134" s="8">
        <v>47315</v>
      </c>
      <c r="S134" s="63">
        <v>8.8000000000000007</v>
      </c>
      <c r="T134" s="406" t="str">
        <f t="shared" si="7"/>
        <v>〇</v>
      </c>
      <c r="U134" s="72">
        <f t="shared" si="8"/>
        <v>100</v>
      </c>
      <c r="V134" s="49"/>
      <c r="W134" s="49"/>
      <c r="X134" s="49"/>
      <c r="Y134" s="49"/>
      <c r="Z134" s="49"/>
      <c r="AA134" s="49"/>
      <c r="AB134" s="49"/>
      <c r="AC134" s="49"/>
      <c r="AD134" s="49"/>
      <c r="AE134" s="49"/>
      <c r="AF134" s="49"/>
      <c r="AG134" s="49"/>
      <c r="AH134" s="49"/>
      <c r="AI134" s="49"/>
      <c r="AJ134" s="49"/>
      <c r="AK134" s="49"/>
      <c r="AL134" s="49"/>
      <c r="AM134" s="49"/>
      <c r="AN134" s="49"/>
      <c r="AO134" s="49"/>
      <c r="AP134" s="49"/>
    </row>
    <row r="135" spans="1:42" ht="18.75" customHeight="1">
      <c r="A135" s="466"/>
      <c r="B135" s="43" t="s">
        <v>269</v>
      </c>
      <c r="C135" s="65">
        <v>626676</v>
      </c>
      <c r="D135" s="65">
        <v>224592</v>
      </c>
      <c r="E135" s="66">
        <v>35.799999999999997</v>
      </c>
      <c r="F135" s="65">
        <v>135002</v>
      </c>
      <c r="G135" s="67">
        <v>21.5</v>
      </c>
      <c r="H135" s="65">
        <v>77378</v>
      </c>
      <c r="I135" s="68">
        <v>12.3</v>
      </c>
      <c r="J135" s="65">
        <v>146504</v>
      </c>
      <c r="K135" s="68">
        <v>23.4</v>
      </c>
      <c r="L135" s="65">
        <v>141497</v>
      </c>
      <c r="M135" s="68">
        <v>22.6</v>
      </c>
      <c r="N135" s="138">
        <v>255580</v>
      </c>
      <c r="O135" s="68">
        <v>40.799999999999997</v>
      </c>
      <c r="P135" s="65">
        <v>151112</v>
      </c>
      <c r="Q135" s="68">
        <v>24.1</v>
      </c>
      <c r="R135" s="64">
        <v>71756</v>
      </c>
      <c r="S135" s="68">
        <v>11.5</v>
      </c>
      <c r="T135" s="406" t="str">
        <f t="shared" si="7"/>
        <v>〇</v>
      </c>
      <c r="U135" s="72">
        <f t="shared" si="8"/>
        <v>100</v>
      </c>
      <c r="V135" s="49"/>
      <c r="W135" s="49"/>
      <c r="X135" s="49"/>
      <c r="Y135" s="49"/>
      <c r="Z135" s="49"/>
      <c r="AA135" s="49"/>
      <c r="AB135" s="49"/>
      <c r="AC135" s="49"/>
      <c r="AD135" s="49"/>
      <c r="AE135" s="49"/>
      <c r="AF135" s="49"/>
      <c r="AG135" s="49"/>
      <c r="AH135" s="49"/>
      <c r="AI135" s="49"/>
      <c r="AJ135" s="49"/>
      <c r="AK135" s="49"/>
      <c r="AL135" s="49"/>
      <c r="AM135" s="49"/>
      <c r="AN135" s="49"/>
      <c r="AO135" s="49"/>
      <c r="AP135" s="49"/>
    </row>
    <row r="136" spans="1:42" ht="18.75" customHeight="1">
      <c r="A136" s="449" t="s">
        <v>271</v>
      </c>
      <c r="B136" s="42">
        <v>28</v>
      </c>
      <c r="C136" s="56">
        <v>348286</v>
      </c>
      <c r="D136" s="56">
        <v>157581</v>
      </c>
      <c r="E136" s="57">
        <v>45.2</v>
      </c>
      <c r="F136" s="56">
        <v>88993</v>
      </c>
      <c r="G136" s="58">
        <v>25.6</v>
      </c>
      <c r="H136" s="56">
        <v>63050</v>
      </c>
      <c r="I136" s="59">
        <v>18.100000000000001</v>
      </c>
      <c r="J136" s="56">
        <v>70436</v>
      </c>
      <c r="K136" s="59">
        <v>20.2</v>
      </c>
      <c r="L136" s="56">
        <v>69262</v>
      </c>
      <c r="M136" s="59">
        <v>19.899999999999999</v>
      </c>
      <c r="N136" s="60">
        <v>120269</v>
      </c>
      <c r="O136" s="59">
        <v>34.5</v>
      </c>
      <c r="P136" s="56">
        <v>81528</v>
      </c>
      <c r="Q136" s="59">
        <v>23.4</v>
      </c>
      <c r="R136" s="6">
        <v>5249</v>
      </c>
      <c r="S136" s="59">
        <v>1.5</v>
      </c>
      <c r="T136" s="406" t="str">
        <f t="shared" ref="T136:T140" si="9">IF(D136+J136+N136=C136,"〇","✖")</f>
        <v>〇</v>
      </c>
      <c r="U136" s="408">
        <f>E136+K136+O136</f>
        <v>99.9</v>
      </c>
      <c r="V136" s="49"/>
      <c r="W136" s="49"/>
      <c r="X136" s="49"/>
      <c r="Y136" s="49"/>
      <c r="Z136" s="49"/>
      <c r="AA136" s="49"/>
      <c r="AB136" s="49"/>
      <c r="AC136" s="49"/>
      <c r="AD136" s="49"/>
      <c r="AE136" s="49"/>
      <c r="AF136" s="49"/>
      <c r="AG136" s="49"/>
      <c r="AH136" s="49"/>
      <c r="AI136" s="49"/>
      <c r="AJ136" s="49"/>
      <c r="AK136" s="49"/>
      <c r="AL136" s="49"/>
      <c r="AM136" s="49"/>
      <c r="AN136" s="49"/>
      <c r="AO136" s="49"/>
      <c r="AP136" s="49"/>
    </row>
    <row r="137" spans="1:42" ht="18.75" customHeight="1">
      <c r="A137" s="465"/>
      <c r="B137" s="43">
        <v>29</v>
      </c>
      <c r="C137" s="60">
        <v>359247</v>
      </c>
      <c r="D137" s="60">
        <v>161562</v>
      </c>
      <c r="E137" s="61">
        <v>45</v>
      </c>
      <c r="F137" s="60">
        <v>89616</v>
      </c>
      <c r="G137" s="62">
        <v>24.9</v>
      </c>
      <c r="H137" s="60">
        <v>66400</v>
      </c>
      <c r="I137" s="63">
        <v>18.5</v>
      </c>
      <c r="J137" s="60">
        <v>79519</v>
      </c>
      <c r="K137" s="63">
        <v>22.1</v>
      </c>
      <c r="L137" s="60">
        <v>77155</v>
      </c>
      <c r="M137" s="63">
        <v>21.5</v>
      </c>
      <c r="N137" s="60">
        <v>118166</v>
      </c>
      <c r="O137" s="63">
        <v>32.9</v>
      </c>
      <c r="P137" s="60">
        <v>78646</v>
      </c>
      <c r="Q137" s="63">
        <v>21.9</v>
      </c>
      <c r="R137" s="8">
        <v>7631</v>
      </c>
      <c r="S137" s="63">
        <v>2.1</v>
      </c>
      <c r="T137" s="406" t="str">
        <f t="shared" si="9"/>
        <v>〇</v>
      </c>
      <c r="U137" s="408">
        <f t="shared" ref="U137:U140" si="10">E137+K137+O137</f>
        <v>100</v>
      </c>
      <c r="V137" s="49"/>
      <c r="W137" s="49"/>
      <c r="X137" s="49"/>
      <c r="Y137" s="49"/>
      <c r="Z137" s="49"/>
      <c r="AA137" s="49"/>
      <c r="AB137" s="49"/>
      <c r="AC137" s="49"/>
      <c r="AD137" s="49"/>
      <c r="AE137" s="49"/>
      <c r="AF137" s="49"/>
      <c r="AG137" s="49"/>
      <c r="AH137" s="49"/>
      <c r="AI137" s="49"/>
      <c r="AJ137" s="49"/>
      <c r="AK137" s="49"/>
      <c r="AL137" s="49"/>
      <c r="AM137" s="49"/>
      <c r="AN137" s="49"/>
      <c r="AO137" s="49"/>
      <c r="AP137" s="49"/>
    </row>
    <row r="138" spans="1:42" ht="18.75" customHeight="1">
      <c r="A138" s="465"/>
      <c r="B138" s="43">
        <v>30</v>
      </c>
      <c r="C138" s="60">
        <v>336031</v>
      </c>
      <c r="D138" s="60">
        <v>154831</v>
      </c>
      <c r="E138" s="61">
        <v>46.1</v>
      </c>
      <c r="F138" s="60">
        <v>88227</v>
      </c>
      <c r="G138" s="62">
        <v>26.3</v>
      </c>
      <c r="H138" s="60">
        <v>61137</v>
      </c>
      <c r="I138" s="63">
        <v>18.2</v>
      </c>
      <c r="J138" s="60">
        <v>72972</v>
      </c>
      <c r="K138" s="63">
        <v>21.7</v>
      </c>
      <c r="L138" s="60">
        <v>65266</v>
      </c>
      <c r="M138" s="63">
        <v>19.399999999999999</v>
      </c>
      <c r="N138" s="60">
        <v>108228</v>
      </c>
      <c r="O138" s="63">
        <v>32.200000000000003</v>
      </c>
      <c r="P138" s="60">
        <v>74280</v>
      </c>
      <c r="Q138" s="63">
        <v>22.1</v>
      </c>
      <c r="R138" s="8">
        <v>3015</v>
      </c>
      <c r="S138" s="63">
        <v>0.9</v>
      </c>
      <c r="T138" s="406" t="str">
        <f t="shared" si="9"/>
        <v>〇</v>
      </c>
      <c r="U138" s="408">
        <f t="shared" si="10"/>
        <v>100</v>
      </c>
      <c r="V138" s="49"/>
      <c r="W138" s="49"/>
      <c r="X138" s="49"/>
      <c r="Y138" s="49"/>
      <c r="Z138" s="49"/>
      <c r="AA138" s="49"/>
      <c r="AB138" s="49"/>
      <c r="AC138" s="49"/>
      <c r="AD138" s="49"/>
      <c r="AE138" s="49"/>
      <c r="AF138" s="49"/>
      <c r="AG138" s="49"/>
      <c r="AH138" s="49"/>
      <c r="AI138" s="49"/>
      <c r="AJ138" s="49"/>
      <c r="AK138" s="49"/>
      <c r="AL138" s="49"/>
      <c r="AM138" s="49"/>
      <c r="AN138" s="49"/>
      <c r="AO138" s="49"/>
      <c r="AP138" s="49"/>
    </row>
    <row r="139" spans="1:42" ht="18.75" customHeight="1">
      <c r="A139" s="465"/>
      <c r="B139" s="43" t="s">
        <v>268</v>
      </c>
      <c r="C139" s="60">
        <v>346276</v>
      </c>
      <c r="D139" s="60">
        <v>148778</v>
      </c>
      <c r="E139" s="61">
        <v>43</v>
      </c>
      <c r="F139" s="60">
        <v>88694</v>
      </c>
      <c r="G139" s="62">
        <v>25.6</v>
      </c>
      <c r="H139" s="60">
        <v>54635</v>
      </c>
      <c r="I139" s="63">
        <v>15.8</v>
      </c>
      <c r="J139" s="60">
        <v>85464</v>
      </c>
      <c r="K139" s="63">
        <v>24.7</v>
      </c>
      <c r="L139" s="60">
        <v>75086</v>
      </c>
      <c r="M139" s="63">
        <v>21.7</v>
      </c>
      <c r="N139" s="60">
        <v>112034</v>
      </c>
      <c r="O139" s="63">
        <v>32.4</v>
      </c>
      <c r="P139" s="60">
        <v>75237</v>
      </c>
      <c r="Q139" s="63">
        <v>21.7</v>
      </c>
      <c r="R139" s="8">
        <v>5709</v>
      </c>
      <c r="S139" s="63">
        <v>1.6</v>
      </c>
      <c r="T139" s="406" t="str">
        <f t="shared" si="9"/>
        <v>〇</v>
      </c>
      <c r="U139" s="408">
        <f t="shared" si="10"/>
        <v>100.1</v>
      </c>
      <c r="V139" s="49"/>
      <c r="W139" s="49"/>
      <c r="X139" s="49"/>
      <c r="Y139" s="49"/>
      <c r="Z139" s="49"/>
      <c r="AA139" s="49"/>
      <c r="AB139" s="49"/>
      <c r="AC139" s="49"/>
      <c r="AD139" s="49"/>
      <c r="AE139" s="49"/>
      <c r="AF139" s="49"/>
      <c r="AG139" s="49"/>
      <c r="AH139" s="49"/>
      <c r="AI139" s="49"/>
      <c r="AJ139" s="49"/>
      <c r="AK139" s="49"/>
      <c r="AL139" s="49"/>
      <c r="AM139" s="49"/>
      <c r="AN139" s="49"/>
      <c r="AO139" s="49"/>
      <c r="AP139" s="49"/>
    </row>
    <row r="140" spans="1:42" s="7" customFormat="1" ht="18.75" customHeight="1">
      <c r="A140" s="466"/>
      <c r="B140" s="43" t="s">
        <v>269</v>
      </c>
      <c r="C140" s="65">
        <v>374789</v>
      </c>
      <c r="D140" s="65">
        <v>147882</v>
      </c>
      <c r="E140" s="66">
        <v>39.5</v>
      </c>
      <c r="F140" s="65">
        <v>89439</v>
      </c>
      <c r="G140" s="67">
        <v>23.9</v>
      </c>
      <c r="H140" s="65">
        <v>52907</v>
      </c>
      <c r="I140" s="68">
        <v>14.1</v>
      </c>
      <c r="J140" s="65">
        <v>81652</v>
      </c>
      <c r="K140" s="68">
        <v>21.8</v>
      </c>
      <c r="L140" s="65">
        <v>79318</v>
      </c>
      <c r="M140" s="68">
        <v>21.2</v>
      </c>
      <c r="N140" s="60">
        <v>145255</v>
      </c>
      <c r="O140" s="68">
        <v>38.799999999999997</v>
      </c>
      <c r="P140" s="65">
        <v>99712</v>
      </c>
      <c r="Q140" s="68">
        <v>26.6</v>
      </c>
      <c r="R140" s="64">
        <v>2469</v>
      </c>
      <c r="S140" s="68">
        <v>0.7</v>
      </c>
      <c r="T140" s="406" t="str">
        <f t="shared" si="9"/>
        <v>〇</v>
      </c>
      <c r="U140" s="408">
        <f t="shared" si="10"/>
        <v>100.1</v>
      </c>
      <c r="V140" s="49"/>
      <c r="W140" s="49"/>
      <c r="X140" s="49"/>
      <c r="Y140" s="49"/>
      <c r="Z140" s="49"/>
      <c r="AA140" s="49"/>
      <c r="AB140" s="49"/>
      <c r="AC140" s="49"/>
      <c r="AD140" s="49"/>
      <c r="AE140" s="49"/>
      <c r="AF140" s="49"/>
      <c r="AG140" s="49"/>
      <c r="AH140" s="49"/>
      <c r="AI140" s="49"/>
      <c r="AJ140" s="49"/>
      <c r="AK140" s="49"/>
      <c r="AL140" s="49"/>
      <c r="AM140" s="49"/>
      <c r="AN140" s="49"/>
      <c r="AO140" s="49"/>
      <c r="AP140" s="49"/>
    </row>
    <row r="141" spans="1:42" ht="18.75" customHeight="1">
      <c r="A141" s="449" t="s">
        <v>38</v>
      </c>
      <c r="B141" s="42">
        <v>28</v>
      </c>
      <c r="C141" s="56">
        <v>485721</v>
      </c>
      <c r="D141" s="56">
        <v>205263</v>
      </c>
      <c r="E141" s="57">
        <v>42.3</v>
      </c>
      <c r="F141" s="56">
        <v>117552</v>
      </c>
      <c r="G141" s="58">
        <v>24.2</v>
      </c>
      <c r="H141" s="56">
        <v>76631</v>
      </c>
      <c r="I141" s="59">
        <v>15.8</v>
      </c>
      <c r="J141" s="56">
        <v>105460</v>
      </c>
      <c r="K141" s="59">
        <v>21.7</v>
      </c>
      <c r="L141" s="56">
        <v>103270</v>
      </c>
      <c r="M141" s="59">
        <v>21.3</v>
      </c>
      <c r="N141" s="56">
        <v>174998</v>
      </c>
      <c r="O141" s="59">
        <v>36</v>
      </c>
      <c r="P141" s="56">
        <v>85731</v>
      </c>
      <c r="Q141" s="59">
        <v>17.7</v>
      </c>
      <c r="R141" s="6">
        <v>47003</v>
      </c>
      <c r="S141" s="59">
        <v>9.6999999999999993</v>
      </c>
      <c r="T141" s="406" t="str">
        <f t="shared" si="7"/>
        <v>〇</v>
      </c>
      <c r="U141" s="408">
        <f t="shared" si="8"/>
        <v>100</v>
      </c>
      <c r="V141" s="49"/>
      <c r="W141" s="49"/>
      <c r="X141" s="49"/>
      <c r="Y141" s="49"/>
      <c r="Z141" s="49"/>
      <c r="AA141" s="49"/>
      <c r="AB141" s="49"/>
      <c r="AC141" s="49"/>
      <c r="AD141" s="49"/>
      <c r="AE141" s="49"/>
      <c r="AF141" s="49"/>
      <c r="AG141" s="49"/>
      <c r="AH141" s="49"/>
      <c r="AI141" s="49"/>
      <c r="AJ141" s="49"/>
      <c r="AK141" s="49"/>
      <c r="AL141" s="49"/>
      <c r="AM141" s="49"/>
      <c r="AN141" s="49"/>
      <c r="AO141" s="49"/>
      <c r="AP141" s="49"/>
    </row>
    <row r="142" spans="1:42" ht="18.75" customHeight="1">
      <c r="A142" s="465"/>
      <c r="B142" s="43">
        <v>29</v>
      </c>
      <c r="C142" s="60">
        <v>473608</v>
      </c>
      <c r="D142" s="60">
        <v>218608</v>
      </c>
      <c r="E142" s="61">
        <v>46.2</v>
      </c>
      <c r="F142" s="60">
        <v>118693</v>
      </c>
      <c r="G142" s="62">
        <v>25.1</v>
      </c>
      <c r="H142" s="60">
        <v>88623</v>
      </c>
      <c r="I142" s="63">
        <v>18.7</v>
      </c>
      <c r="J142" s="60">
        <v>93009</v>
      </c>
      <c r="K142" s="63">
        <v>19.600000000000001</v>
      </c>
      <c r="L142" s="60">
        <v>90978</v>
      </c>
      <c r="M142" s="63">
        <v>19.2</v>
      </c>
      <c r="N142" s="60">
        <v>161991</v>
      </c>
      <c r="O142" s="63">
        <v>34.200000000000003</v>
      </c>
      <c r="P142" s="60">
        <v>86635</v>
      </c>
      <c r="Q142" s="63">
        <v>18.3</v>
      </c>
      <c r="R142" s="8">
        <v>38090</v>
      </c>
      <c r="S142" s="63">
        <v>8</v>
      </c>
      <c r="T142" s="406" t="str">
        <f t="shared" si="7"/>
        <v>〇</v>
      </c>
      <c r="U142" s="408">
        <f t="shared" si="8"/>
        <v>100.00000000000001</v>
      </c>
      <c r="V142" s="49"/>
      <c r="W142" s="49"/>
      <c r="X142" s="49"/>
      <c r="Y142" s="49"/>
      <c r="Z142" s="49"/>
      <c r="AA142" s="49"/>
      <c r="AB142" s="49"/>
      <c r="AC142" s="49"/>
      <c r="AD142" s="49"/>
      <c r="AE142" s="49"/>
      <c r="AF142" s="49"/>
      <c r="AG142" s="49"/>
      <c r="AH142" s="49"/>
      <c r="AI142" s="49"/>
      <c r="AJ142" s="49"/>
      <c r="AK142" s="49"/>
      <c r="AL142" s="49"/>
      <c r="AM142" s="49"/>
      <c r="AN142" s="49"/>
      <c r="AO142" s="49"/>
      <c r="AP142" s="49"/>
    </row>
    <row r="143" spans="1:42" ht="18.75" customHeight="1">
      <c r="A143" s="465"/>
      <c r="B143" s="43">
        <v>30</v>
      </c>
      <c r="C143" s="60">
        <v>463360</v>
      </c>
      <c r="D143" s="60">
        <v>211464</v>
      </c>
      <c r="E143" s="61">
        <v>45.6</v>
      </c>
      <c r="F143" s="60">
        <v>118594</v>
      </c>
      <c r="G143" s="62">
        <v>25.6</v>
      </c>
      <c r="H143" s="60">
        <v>81496</v>
      </c>
      <c r="I143" s="63">
        <v>17.600000000000001</v>
      </c>
      <c r="J143" s="60">
        <v>97722</v>
      </c>
      <c r="K143" s="63">
        <v>21.1</v>
      </c>
      <c r="L143" s="60">
        <v>93969</v>
      </c>
      <c r="M143" s="63">
        <v>20.3</v>
      </c>
      <c r="N143" s="60">
        <v>154174</v>
      </c>
      <c r="O143" s="63">
        <v>33.299999999999997</v>
      </c>
      <c r="P143" s="60">
        <v>83413</v>
      </c>
      <c r="Q143" s="63">
        <v>18</v>
      </c>
      <c r="R143" s="8">
        <v>30112</v>
      </c>
      <c r="S143" s="63">
        <v>6.5</v>
      </c>
      <c r="T143" s="406" t="str">
        <f t="shared" si="7"/>
        <v>〇</v>
      </c>
      <c r="U143" s="408">
        <f t="shared" si="8"/>
        <v>100</v>
      </c>
      <c r="V143" s="49"/>
      <c r="W143" s="49"/>
      <c r="X143" s="49"/>
      <c r="Y143" s="49"/>
      <c r="Z143" s="49"/>
      <c r="AA143" s="49"/>
      <c r="AB143" s="49"/>
      <c r="AC143" s="49"/>
      <c r="AD143" s="49"/>
      <c r="AE143" s="49"/>
      <c r="AF143" s="49"/>
      <c r="AG143" s="49"/>
      <c r="AH143" s="49"/>
      <c r="AI143" s="49"/>
      <c r="AJ143" s="49"/>
      <c r="AK143" s="49"/>
      <c r="AL143" s="49"/>
      <c r="AM143" s="49"/>
      <c r="AN143" s="49"/>
      <c r="AO143" s="49"/>
      <c r="AP143" s="49"/>
    </row>
    <row r="144" spans="1:42" ht="18.75" customHeight="1">
      <c r="A144" s="465"/>
      <c r="B144" s="43" t="s">
        <v>268</v>
      </c>
      <c r="C144" s="60">
        <v>464501</v>
      </c>
      <c r="D144" s="60">
        <v>209528</v>
      </c>
      <c r="E144" s="61">
        <v>45.1</v>
      </c>
      <c r="F144" s="60">
        <v>117981</v>
      </c>
      <c r="G144" s="62">
        <v>25.4</v>
      </c>
      <c r="H144" s="60">
        <v>80140</v>
      </c>
      <c r="I144" s="63">
        <v>17.3</v>
      </c>
      <c r="J144" s="60">
        <v>107538</v>
      </c>
      <c r="K144" s="63">
        <v>23.2</v>
      </c>
      <c r="L144" s="60">
        <v>103763</v>
      </c>
      <c r="M144" s="63">
        <v>22.3</v>
      </c>
      <c r="N144" s="60">
        <v>147435</v>
      </c>
      <c r="O144" s="63">
        <v>31.7</v>
      </c>
      <c r="P144" s="60">
        <v>84570</v>
      </c>
      <c r="Q144" s="63">
        <v>18.2</v>
      </c>
      <c r="R144" s="8">
        <v>24229</v>
      </c>
      <c r="S144" s="63">
        <v>5.2</v>
      </c>
      <c r="T144" s="406" t="str">
        <f t="shared" si="7"/>
        <v>〇</v>
      </c>
      <c r="U144" s="408">
        <f t="shared" si="8"/>
        <v>100</v>
      </c>
      <c r="V144" s="49"/>
      <c r="W144" s="49"/>
      <c r="X144" s="49"/>
      <c r="Y144" s="49"/>
      <c r="Z144" s="49"/>
      <c r="AA144" s="49"/>
      <c r="AB144" s="49"/>
      <c r="AC144" s="49"/>
      <c r="AD144" s="49"/>
      <c r="AE144" s="49"/>
      <c r="AF144" s="49"/>
      <c r="AG144" s="49"/>
      <c r="AH144" s="49"/>
      <c r="AI144" s="49"/>
      <c r="AJ144" s="49"/>
      <c r="AK144" s="49"/>
      <c r="AL144" s="49"/>
      <c r="AM144" s="49"/>
      <c r="AN144" s="49"/>
      <c r="AO144" s="49"/>
      <c r="AP144" s="49"/>
    </row>
    <row r="145" spans="1:42" s="7" customFormat="1" ht="18.75" customHeight="1">
      <c r="A145" s="466"/>
      <c r="B145" s="43" t="s">
        <v>269</v>
      </c>
      <c r="C145" s="65">
        <v>520566</v>
      </c>
      <c r="D145" s="65">
        <v>205505</v>
      </c>
      <c r="E145" s="66">
        <v>39.5</v>
      </c>
      <c r="F145" s="65">
        <v>118314</v>
      </c>
      <c r="G145" s="67">
        <v>22.7</v>
      </c>
      <c r="H145" s="65">
        <v>75466</v>
      </c>
      <c r="I145" s="68">
        <v>14.5</v>
      </c>
      <c r="J145" s="65">
        <v>115487</v>
      </c>
      <c r="K145" s="68">
        <v>22.2</v>
      </c>
      <c r="L145" s="65">
        <v>113223</v>
      </c>
      <c r="M145" s="68">
        <v>21.7</v>
      </c>
      <c r="N145" s="60">
        <v>199574</v>
      </c>
      <c r="O145" s="68">
        <v>38.299999999999997</v>
      </c>
      <c r="P145" s="65">
        <v>111925</v>
      </c>
      <c r="Q145" s="68">
        <v>21.5</v>
      </c>
      <c r="R145" s="64">
        <v>41519</v>
      </c>
      <c r="S145" s="68">
        <v>8</v>
      </c>
      <c r="T145" s="406" t="str">
        <f t="shared" si="7"/>
        <v>〇</v>
      </c>
      <c r="U145" s="408">
        <f t="shared" si="8"/>
        <v>100</v>
      </c>
      <c r="V145" s="49"/>
      <c r="W145" s="49"/>
      <c r="X145" s="49"/>
      <c r="Y145" s="49"/>
      <c r="Z145" s="49"/>
      <c r="AA145" s="49"/>
      <c r="AB145" s="49"/>
      <c r="AC145" s="49"/>
      <c r="AD145" s="49"/>
      <c r="AE145" s="49"/>
      <c r="AF145" s="49"/>
      <c r="AG145" s="49"/>
      <c r="AH145" s="49"/>
      <c r="AI145" s="49"/>
      <c r="AJ145" s="49"/>
      <c r="AK145" s="49"/>
      <c r="AL145" s="49"/>
      <c r="AM145" s="49"/>
      <c r="AN145" s="49"/>
      <c r="AO145" s="49"/>
      <c r="AP145" s="49"/>
    </row>
    <row r="146" spans="1:42" ht="18.75" customHeight="1">
      <c r="A146" s="452" t="s">
        <v>77</v>
      </c>
      <c r="B146" s="42">
        <v>28</v>
      </c>
      <c r="C146" s="56">
        <v>677670</v>
      </c>
      <c r="D146" s="56">
        <v>336403</v>
      </c>
      <c r="E146" s="57">
        <v>49.6</v>
      </c>
      <c r="F146" s="56">
        <v>221609</v>
      </c>
      <c r="G146" s="58">
        <v>32.700000000000003</v>
      </c>
      <c r="H146" s="56">
        <v>102520</v>
      </c>
      <c r="I146" s="59">
        <v>15.1</v>
      </c>
      <c r="J146" s="56">
        <v>73630</v>
      </c>
      <c r="K146" s="59">
        <v>10.9</v>
      </c>
      <c r="L146" s="56">
        <v>73261</v>
      </c>
      <c r="M146" s="59">
        <v>10.8</v>
      </c>
      <c r="N146" s="56">
        <v>267637</v>
      </c>
      <c r="O146" s="59">
        <v>39.5</v>
      </c>
      <c r="P146" s="56">
        <v>177261</v>
      </c>
      <c r="Q146" s="59">
        <v>26.2</v>
      </c>
      <c r="R146" s="6">
        <v>43868</v>
      </c>
      <c r="S146" s="59">
        <v>6.4</v>
      </c>
      <c r="T146" s="406" t="str">
        <f t="shared" si="7"/>
        <v>〇</v>
      </c>
      <c r="U146" s="408">
        <f t="shared" si="8"/>
        <v>100</v>
      </c>
      <c r="V146" s="49"/>
      <c r="W146" s="49"/>
      <c r="X146" s="49"/>
      <c r="Y146" s="49"/>
      <c r="Z146" s="49"/>
      <c r="AA146" s="49"/>
      <c r="AB146" s="49"/>
      <c r="AC146" s="49"/>
      <c r="AD146" s="49"/>
      <c r="AE146" s="49"/>
      <c r="AF146" s="49"/>
      <c r="AG146" s="49"/>
      <c r="AH146" s="49"/>
      <c r="AI146" s="49"/>
      <c r="AJ146" s="49"/>
      <c r="AK146" s="49"/>
      <c r="AL146" s="49"/>
      <c r="AM146" s="49"/>
      <c r="AN146" s="49"/>
      <c r="AO146" s="49"/>
      <c r="AP146" s="49"/>
    </row>
    <row r="147" spans="1:42" ht="18.75" customHeight="1">
      <c r="A147" s="465"/>
      <c r="B147" s="43">
        <v>29</v>
      </c>
      <c r="C147" s="60">
        <v>669030</v>
      </c>
      <c r="D147" s="60">
        <v>308614</v>
      </c>
      <c r="E147" s="61">
        <v>46.2</v>
      </c>
      <c r="F147" s="60">
        <v>189291</v>
      </c>
      <c r="G147" s="62">
        <v>28.3</v>
      </c>
      <c r="H147" s="60">
        <v>106794</v>
      </c>
      <c r="I147" s="63">
        <v>16</v>
      </c>
      <c r="J147" s="60">
        <v>73122</v>
      </c>
      <c r="K147" s="63">
        <v>10.9</v>
      </c>
      <c r="L147" s="60">
        <v>72262</v>
      </c>
      <c r="M147" s="63">
        <v>10.8</v>
      </c>
      <c r="N147" s="60">
        <v>287294</v>
      </c>
      <c r="O147" s="63">
        <v>42.9</v>
      </c>
      <c r="P147" s="60">
        <v>191394</v>
      </c>
      <c r="Q147" s="63">
        <v>28.6</v>
      </c>
      <c r="R147" s="8">
        <v>41834</v>
      </c>
      <c r="S147" s="63">
        <v>6.2</v>
      </c>
      <c r="T147" s="406" t="str">
        <f t="shared" si="7"/>
        <v>〇</v>
      </c>
      <c r="U147" s="408">
        <f t="shared" si="8"/>
        <v>100</v>
      </c>
      <c r="V147" s="49"/>
      <c r="W147" s="49"/>
      <c r="X147" s="49"/>
      <c r="Y147" s="49"/>
      <c r="Z147" s="49"/>
      <c r="AA147" s="49"/>
      <c r="AB147" s="49"/>
      <c r="AC147" s="49"/>
      <c r="AD147" s="49"/>
      <c r="AE147" s="49"/>
      <c r="AF147" s="49"/>
      <c r="AG147" s="49"/>
      <c r="AH147" s="49"/>
      <c r="AI147" s="49"/>
      <c r="AJ147" s="49"/>
      <c r="AK147" s="49"/>
      <c r="AL147" s="49"/>
      <c r="AM147" s="49"/>
      <c r="AN147" s="49"/>
      <c r="AO147" s="49"/>
      <c r="AP147" s="49"/>
    </row>
    <row r="148" spans="1:42" ht="18.75" customHeight="1">
      <c r="A148" s="465"/>
      <c r="B148" s="43">
        <v>30</v>
      </c>
      <c r="C148" s="60">
        <v>679466</v>
      </c>
      <c r="D148" s="60">
        <v>304178</v>
      </c>
      <c r="E148" s="61">
        <v>44.7</v>
      </c>
      <c r="F148" s="60">
        <v>189692</v>
      </c>
      <c r="G148" s="62">
        <v>27.9</v>
      </c>
      <c r="H148" s="60">
        <v>102775</v>
      </c>
      <c r="I148" s="63">
        <v>15.1</v>
      </c>
      <c r="J148" s="60">
        <v>88704</v>
      </c>
      <c r="K148" s="63">
        <v>13.1</v>
      </c>
      <c r="L148" s="60">
        <v>73735</v>
      </c>
      <c r="M148" s="63">
        <v>10.9</v>
      </c>
      <c r="N148" s="60">
        <v>286584</v>
      </c>
      <c r="O148" s="63">
        <v>42.2</v>
      </c>
      <c r="P148" s="60">
        <v>179062</v>
      </c>
      <c r="Q148" s="63">
        <v>26.4</v>
      </c>
      <c r="R148" s="8">
        <v>47814</v>
      </c>
      <c r="S148" s="63">
        <v>7</v>
      </c>
      <c r="T148" s="406" t="str">
        <f t="shared" si="7"/>
        <v>〇</v>
      </c>
      <c r="U148" s="408">
        <f t="shared" si="8"/>
        <v>100</v>
      </c>
      <c r="V148" s="49"/>
      <c r="W148" s="49"/>
      <c r="X148" s="49"/>
      <c r="Y148" s="49"/>
      <c r="Z148" s="49"/>
      <c r="AA148" s="49"/>
      <c r="AB148" s="49"/>
      <c r="AC148" s="49"/>
      <c r="AD148" s="49"/>
      <c r="AE148" s="49"/>
      <c r="AF148" s="49"/>
      <c r="AG148" s="49"/>
      <c r="AH148" s="49"/>
      <c r="AI148" s="49"/>
      <c r="AJ148" s="49"/>
      <c r="AK148" s="49"/>
      <c r="AL148" s="49"/>
      <c r="AM148" s="49"/>
      <c r="AN148" s="49"/>
      <c r="AO148" s="49"/>
      <c r="AP148" s="49"/>
    </row>
    <row r="149" spans="1:42" ht="18.75" customHeight="1">
      <c r="A149" s="465"/>
      <c r="B149" s="43" t="s">
        <v>268</v>
      </c>
      <c r="C149" s="60">
        <v>698349</v>
      </c>
      <c r="D149" s="60">
        <v>302297</v>
      </c>
      <c r="E149" s="61">
        <v>43.3</v>
      </c>
      <c r="F149" s="60">
        <v>189553</v>
      </c>
      <c r="G149" s="62">
        <v>27.1</v>
      </c>
      <c r="H149" s="60">
        <v>101117</v>
      </c>
      <c r="I149" s="63">
        <v>14.5</v>
      </c>
      <c r="J149" s="60">
        <v>124339</v>
      </c>
      <c r="K149" s="63">
        <v>17.8</v>
      </c>
      <c r="L149" s="60">
        <v>100688</v>
      </c>
      <c r="M149" s="63">
        <v>14.4</v>
      </c>
      <c r="N149" s="60">
        <v>271713</v>
      </c>
      <c r="O149" s="63">
        <v>38.9</v>
      </c>
      <c r="P149" s="60">
        <v>177665</v>
      </c>
      <c r="Q149" s="63">
        <v>25.4</v>
      </c>
      <c r="R149" s="8">
        <v>39399</v>
      </c>
      <c r="S149" s="63">
        <v>5.6</v>
      </c>
      <c r="T149" s="406" t="str">
        <f t="shared" si="7"/>
        <v>〇</v>
      </c>
      <c r="U149" s="408">
        <f t="shared" ref="U149:U180" si="11">E149+K149+O149</f>
        <v>100</v>
      </c>
      <c r="V149" s="49"/>
      <c r="W149" s="49"/>
      <c r="X149" s="49"/>
      <c r="Y149" s="49"/>
      <c r="Z149" s="49"/>
      <c r="AA149" s="49"/>
      <c r="AB149" s="49"/>
      <c r="AC149" s="49"/>
      <c r="AD149" s="49"/>
      <c r="AE149" s="49"/>
      <c r="AF149" s="49"/>
      <c r="AG149" s="49"/>
      <c r="AH149" s="49"/>
      <c r="AI149" s="49"/>
      <c r="AJ149" s="49"/>
      <c r="AK149" s="49"/>
      <c r="AL149" s="49"/>
      <c r="AM149" s="49"/>
      <c r="AN149" s="49"/>
      <c r="AO149" s="49"/>
      <c r="AP149" s="49"/>
    </row>
    <row r="150" spans="1:42" s="7" customFormat="1" ht="18.75" customHeight="1">
      <c r="A150" s="466"/>
      <c r="B150" s="43" t="s">
        <v>269</v>
      </c>
      <c r="C150" s="65">
        <v>778826</v>
      </c>
      <c r="D150" s="65">
        <v>305013</v>
      </c>
      <c r="E150" s="66">
        <v>39.200000000000003</v>
      </c>
      <c r="F150" s="65">
        <v>190702</v>
      </c>
      <c r="G150" s="67">
        <v>24.5</v>
      </c>
      <c r="H150" s="65">
        <v>102441</v>
      </c>
      <c r="I150" s="68">
        <v>13.2</v>
      </c>
      <c r="J150" s="65">
        <v>128594</v>
      </c>
      <c r="K150" s="68">
        <v>16.5</v>
      </c>
      <c r="L150" s="65">
        <v>116773</v>
      </c>
      <c r="M150" s="68">
        <v>15</v>
      </c>
      <c r="N150" s="60">
        <v>345219</v>
      </c>
      <c r="O150" s="68">
        <v>44.3</v>
      </c>
      <c r="P150" s="65">
        <v>247414</v>
      </c>
      <c r="Q150" s="68">
        <v>31.8</v>
      </c>
      <c r="R150" s="64">
        <v>36938</v>
      </c>
      <c r="S150" s="68">
        <v>4.7</v>
      </c>
      <c r="T150" s="406" t="str">
        <f t="shared" ref="T150:T200" si="12">IF(D150+J150+N150=C150,"〇","✖")</f>
        <v>〇</v>
      </c>
      <c r="U150" s="408">
        <f t="shared" si="11"/>
        <v>100</v>
      </c>
      <c r="V150" s="49"/>
      <c r="W150" s="49"/>
      <c r="X150" s="49"/>
      <c r="Y150" s="49"/>
      <c r="Z150" s="49"/>
      <c r="AA150" s="49"/>
      <c r="AB150" s="49"/>
      <c r="AC150" s="49"/>
      <c r="AD150" s="49"/>
      <c r="AE150" s="49"/>
      <c r="AF150" s="49"/>
      <c r="AG150" s="49"/>
      <c r="AH150" s="49"/>
      <c r="AI150" s="49"/>
      <c r="AJ150" s="49"/>
      <c r="AK150" s="49"/>
      <c r="AL150" s="49"/>
      <c r="AM150" s="49"/>
      <c r="AN150" s="49"/>
      <c r="AO150" s="49"/>
      <c r="AP150" s="49"/>
    </row>
    <row r="151" spans="1:42" ht="18.75" customHeight="1">
      <c r="A151" s="449" t="s">
        <v>40</v>
      </c>
      <c r="B151" s="42">
        <v>28</v>
      </c>
      <c r="C151" s="8">
        <v>911114</v>
      </c>
      <c r="D151" s="60">
        <v>474204</v>
      </c>
      <c r="E151" s="61">
        <v>52.1</v>
      </c>
      <c r="F151" s="60">
        <v>289889</v>
      </c>
      <c r="G151" s="62">
        <v>31.8</v>
      </c>
      <c r="H151" s="60">
        <v>159528</v>
      </c>
      <c r="I151" s="63">
        <v>17.5</v>
      </c>
      <c r="J151" s="60">
        <v>88520</v>
      </c>
      <c r="K151" s="63">
        <v>9.6999999999999993</v>
      </c>
      <c r="L151" s="60">
        <v>85234</v>
      </c>
      <c r="M151" s="63">
        <v>9.4</v>
      </c>
      <c r="N151" s="314">
        <v>348390</v>
      </c>
      <c r="O151" s="63">
        <v>38.200000000000003</v>
      </c>
      <c r="P151" s="60">
        <v>272018</v>
      </c>
      <c r="Q151" s="63">
        <v>29.9</v>
      </c>
      <c r="R151" s="8">
        <v>28332</v>
      </c>
      <c r="S151" s="63">
        <v>3.1</v>
      </c>
      <c r="T151" s="406" t="str">
        <f t="shared" si="12"/>
        <v>〇</v>
      </c>
      <c r="U151" s="408">
        <f t="shared" si="11"/>
        <v>100</v>
      </c>
      <c r="V151" s="49"/>
      <c r="W151" s="49"/>
      <c r="X151" s="49"/>
      <c r="Y151" s="49"/>
      <c r="Z151" s="49"/>
      <c r="AA151" s="49"/>
      <c r="AB151" s="49"/>
      <c r="AC151" s="49"/>
      <c r="AD151" s="49"/>
      <c r="AE151" s="49"/>
      <c r="AF151" s="49"/>
      <c r="AG151" s="49"/>
      <c r="AH151" s="49"/>
      <c r="AI151" s="49"/>
      <c r="AJ151" s="49"/>
      <c r="AK151" s="49"/>
      <c r="AL151" s="49"/>
      <c r="AM151" s="49"/>
      <c r="AN151" s="49"/>
      <c r="AO151" s="49"/>
      <c r="AP151" s="49"/>
    </row>
    <row r="152" spans="1:42" ht="18.75" customHeight="1">
      <c r="A152" s="465"/>
      <c r="B152" s="43">
        <v>29</v>
      </c>
      <c r="C152" s="60">
        <v>887433</v>
      </c>
      <c r="D152" s="60">
        <v>419780</v>
      </c>
      <c r="E152" s="61">
        <v>47.3</v>
      </c>
      <c r="F152" s="60">
        <v>237471</v>
      </c>
      <c r="G152" s="62">
        <v>26.8</v>
      </c>
      <c r="H152" s="60">
        <v>158015</v>
      </c>
      <c r="I152" s="63">
        <v>17.8</v>
      </c>
      <c r="J152" s="60">
        <v>88885</v>
      </c>
      <c r="K152" s="63">
        <v>10</v>
      </c>
      <c r="L152" s="60">
        <v>84982</v>
      </c>
      <c r="M152" s="63">
        <v>9.6</v>
      </c>
      <c r="N152" s="309">
        <v>378768</v>
      </c>
      <c r="O152" s="63">
        <v>42.7</v>
      </c>
      <c r="P152" s="60">
        <v>298154</v>
      </c>
      <c r="Q152" s="63">
        <v>33.6</v>
      </c>
      <c r="R152" s="8">
        <v>29279</v>
      </c>
      <c r="S152" s="63">
        <v>3.3</v>
      </c>
      <c r="T152" s="406" t="str">
        <f t="shared" si="12"/>
        <v>〇</v>
      </c>
      <c r="U152" s="408">
        <f t="shared" si="11"/>
        <v>100</v>
      </c>
      <c r="V152" s="49"/>
      <c r="W152" s="49"/>
      <c r="X152" s="49"/>
      <c r="Y152" s="49"/>
      <c r="Z152" s="49"/>
      <c r="AA152" s="49"/>
      <c r="AB152" s="49"/>
      <c r="AC152" s="49"/>
      <c r="AD152" s="49"/>
      <c r="AE152" s="49"/>
      <c r="AF152" s="49"/>
      <c r="AG152" s="49"/>
      <c r="AH152" s="49"/>
      <c r="AI152" s="49"/>
      <c r="AJ152" s="49"/>
      <c r="AK152" s="49"/>
      <c r="AL152" s="49"/>
      <c r="AM152" s="49"/>
      <c r="AN152" s="49"/>
      <c r="AO152" s="49"/>
      <c r="AP152" s="49"/>
    </row>
    <row r="153" spans="1:42" ht="18.75" customHeight="1">
      <c r="A153" s="465"/>
      <c r="B153" s="43">
        <v>30</v>
      </c>
      <c r="C153" s="60">
        <v>900877</v>
      </c>
      <c r="D153" s="60">
        <v>413937</v>
      </c>
      <c r="E153" s="61">
        <v>45.9</v>
      </c>
      <c r="F153" s="60">
        <v>236757</v>
      </c>
      <c r="G153" s="62">
        <v>26.3</v>
      </c>
      <c r="H153" s="60">
        <v>152290</v>
      </c>
      <c r="I153" s="63">
        <v>16.899999999999999</v>
      </c>
      <c r="J153" s="60">
        <v>111586</v>
      </c>
      <c r="K153" s="63">
        <v>12.4</v>
      </c>
      <c r="L153" s="60">
        <v>83245</v>
      </c>
      <c r="M153" s="63">
        <v>9.1999999999999993</v>
      </c>
      <c r="N153" s="309">
        <v>375354</v>
      </c>
      <c r="O153" s="63">
        <v>41.7</v>
      </c>
      <c r="P153" s="60">
        <v>264289</v>
      </c>
      <c r="Q153" s="63">
        <v>29.3</v>
      </c>
      <c r="R153" s="8">
        <v>40898</v>
      </c>
      <c r="S153" s="63">
        <v>4.5</v>
      </c>
      <c r="T153" s="406" t="str">
        <f t="shared" si="12"/>
        <v>〇</v>
      </c>
      <c r="U153" s="408">
        <f t="shared" si="11"/>
        <v>100</v>
      </c>
      <c r="V153" s="49"/>
      <c r="W153" s="49"/>
      <c r="X153" s="49"/>
      <c r="Y153" s="49"/>
      <c r="Z153" s="49"/>
      <c r="AA153" s="49"/>
      <c r="AB153" s="49"/>
      <c r="AC153" s="49"/>
      <c r="AD153" s="49"/>
      <c r="AE153" s="49"/>
      <c r="AF153" s="49"/>
      <c r="AG153" s="49"/>
      <c r="AH153" s="49"/>
      <c r="AI153" s="49"/>
      <c r="AJ153" s="49"/>
      <c r="AK153" s="49"/>
      <c r="AL153" s="49"/>
      <c r="AM153" s="49"/>
      <c r="AN153" s="49"/>
      <c r="AO153" s="49"/>
      <c r="AP153" s="49"/>
    </row>
    <row r="154" spans="1:42" ht="18.75" customHeight="1">
      <c r="A154" s="465"/>
      <c r="B154" s="43" t="s">
        <v>268</v>
      </c>
      <c r="C154" s="60">
        <v>938508</v>
      </c>
      <c r="D154" s="60">
        <v>407085</v>
      </c>
      <c r="E154" s="61">
        <v>43.4</v>
      </c>
      <c r="F154" s="60">
        <v>235553</v>
      </c>
      <c r="G154" s="62">
        <v>25.1</v>
      </c>
      <c r="H154" s="60">
        <v>149529</v>
      </c>
      <c r="I154" s="63">
        <v>15.9</v>
      </c>
      <c r="J154" s="60">
        <v>152398</v>
      </c>
      <c r="K154" s="63">
        <v>16.2</v>
      </c>
      <c r="L154" s="60">
        <v>123839</v>
      </c>
      <c r="M154" s="63">
        <v>13.2</v>
      </c>
      <c r="N154" s="309">
        <v>379025</v>
      </c>
      <c r="O154" s="63">
        <v>40.4</v>
      </c>
      <c r="P154" s="60">
        <v>270403</v>
      </c>
      <c r="Q154" s="63">
        <v>28.8</v>
      </c>
      <c r="R154" s="8">
        <v>39767</v>
      </c>
      <c r="S154" s="63">
        <v>4.2</v>
      </c>
      <c r="T154" s="406" t="str">
        <f t="shared" si="12"/>
        <v>〇</v>
      </c>
      <c r="U154" s="408">
        <f t="shared" si="11"/>
        <v>100</v>
      </c>
      <c r="V154" s="49"/>
      <c r="W154" s="49"/>
      <c r="X154" s="49"/>
      <c r="Y154" s="49"/>
      <c r="Z154" s="49"/>
      <c r="AA154" s="49"/>
      <c r="AB154" s="49"/>
      <c r="AC154" s="49"/>
      <c r="AD154" s="49"/>
      <c r="AE154" s="49"/>
      <c r="AF154" s="49"/>
      <c r="AG154" s="49"/>
      <c r="AH154" s="49"/>
      <c r="AI154" s="49"/>
      <c r="AJ154" s="49"/>
      <c r="AK154" s="49"/>
      <c r="AL154" s="49"/>
      <c r="AM154" s="49"/>
      <c r="AN154" s="49"/>
      <c r="AO154" s="49"/>
      <c r="AP154" s="49"/>
    </row>
    <row r="155" spans="1:42" s="7" customFormat="1" ht="18.75" customHeight="1">
      <c r="A155" s="466"/>
      <c r="B155" s="43" t="s">
        <v>269</v>
      </c>
      <c r="C155" s="60">
        <v>1099341</v>
      </c>
      <c r="D155" s="60">
        <v>399479</v>
      </c>
      <c r="E155" s="61">
        <v>36.299999999999997</v>
      </c>
      <c r="F155" s="60">
        <v>235766</v>
      </c>
      <c r="G155" s="62">
        <v>21.4</v>
      </c>
      <c r="H155" s="60">
        <v>141766</v>
      </c>
      <c r="I155" s="63">
        <v>12.9</v>
      </c>
      <c r="J155" s="60">
        <v>168631</v>
      </c>
      <c r="K155" s="63">
        <v>15.3</v>
      </c>
      <c r="L155" s="60">
        <v>134619</v>
      </c>
      <c r="M155" s="63">
        <v>12.2</v>
      </c>
      <c r="N155" s="309">
        <v>531230</v>
      </c>
      <c r="O155" s="63">
        <v>48.3</v>
      </c>
      <c r="P155" s="60">
        <v>375464</v>
      </c>
      <c r="Q155" s="63">
        <v>34.200000000000003</v>
      </c>
      <c r="R155" s="8">
        <v>74970</v>
      </c>
      <c r="S155" s="63">
        <v>6.8</v>
      </c>
      <c r="T155" s="406" t="str">
        <f t="shared" si="12"/>
        <v>✖</v>
      </c>
      <c r="U155" s="408">
        <f t="shared" si="11"/>
        <v>99.899999999999991</v>
      </c>
      <c r="V155" s="49"/>
      <c r="W155" s="49"/>
      <c r="X155" s="49"/>
      <c r="Y155" s="49"/>
      <c r="Z155" s="49"/>
      <c r="AA155" s="49"/>
      <c r="AB155" s="49"/>
      <c r="AC155" s="49"/>
      <c r="AD155" s="49"/>
      <c r="AE155" s="49"/>
      <c r="AF155" s="49"/>
      <c r="AG155" s="49"/>
      <c r="AH155" s="49"/>
      <c r="AI155" s="49"/>
      <c r="AJ155" s="49"/>
      <c r="AK155" s="49"/>
      <c r="AL155" s="49"/>
      <c r="AM155" s="49"/>
      <c r="AN155" s="49"/>
      <c r="AO155" s="49"/>
      <c r="AP155" s="49"/>
    </row>
    <row r="156" spans="1:42" ht="18.75" customHeight="1">
      <c r="A156" s="449" t="s">
        <v>83</v>
      </c>
      <c r="B156" s="42">
        <v>28</v>
      </c>
      <c r="C156" s="56">
        <v>456255</v>
      </c>
      <c r="D156" s="56">
        <v>204092</v>
      </c>
      <c r="E156" s="57">
        <v>44.7</v>
      </c>
      <c r="F156" s="56">
        <v>115215</v>
      </c>
      <c r="G156" s="58">
        <v>25.3</v>
      </c>
      <c r="H156" s="56">
        <v>77800</v>
      </c>
      <c r="I156" s="59">
        <v>17.100000000000001</v>
      </c>
      <c r="J156" s="56">
        <v>69611</v>
      </c>
      <c r="K156" s="59">
        <v>15.3</v>
      </c>
      <c r="L156" s="56">
        <v>66821</v>
      </c>
      <c r="M156" s="59">
        <v>14.6</v>
      </c>
      <c r="N156" s="314">
        <v>182552</v>
      </c>
      <c r="O156" s="59">
        <v>40</v>
      </c>
      <c r="P156" s="56">
        <v>81748</v>
      </c>
      <c r="Q156" s="59">
        <v>17.899999999999999</v>
      </c>
      <c r="R156" s="6">
        <v>61023</v>
      </c>
      <c r="S156" s="59">
        <v>13.4</v>
      </c>
      <c r="T156" s="406" t="str">
        <f t="shared" si="12"/>
        <v>〇</v>
      </c>
      <c r="U156" s="408">
        <f t="shared" si="11"/>
        <v>100</v>
      </c>
      <c r="V156" s="49"/>
      <c r="W156" s="49"/>
      <c r="X156" s="49"/>
      <c r="Y156" s="49"/>
      <c r="Z156" s="49"/>
      <c r="AA156" s="49"/>
      <c r="AB156" s="49"/>
      <c r="AC156" s="49"/>
      <c r="AD156" s="49"/>
      <c r="AE156" s="49"/>
      <c r="AF156" s="49"/>
      <c r="AG156" s="49"/>
      <c r="AH156" s="49"/>
      <c r="AI156" s="49"/>
      <c r="AJ156" s="49"/>
      <c r="AK156" s="49"/>
      <c r="AL156" s="49"/>
      <c r="AM156" s="49"/>
      <c r="AN156" s="49"/>
      <c r="AO156" s="49"/>
      <c r="AP156" s="49"/>
    </row>
    <row r="157" spans="1:42" ht="18.75" customHeight="1">
      <c r="A157" s="465"/>
      <c r="B157" s="43">
        <v>29</v>
      </c>
      <c r="C157" s="60">
        <v>459630</v>
      </c>
      <c r="D157" s="60">
        <v>201298</v>
      </c>
      <c r="E157" s="61">
        <v>43.8</v>
      </c>
      <c r="F157" s="60">
        <v>113663</v>
      </c>
      <c r="G157" s="62">
        <v>24.7</v>
      </c>
      <c r="H157" s="60">
        <v>75994</v>
      </c>
      <c r="I157" s="63">
        <v>16.5</v>
      </c>
      <c r="J157" s="60">
        <v>74469</v>
      </c>
      <c r="K157" s="63">
        <v>16.2</v>
      </c>
      <c r="L157" s="60">
        <v>72260</v>
      </c>
      <c r="M157" s="63">
        <v>15.7</v>
      </c>
      <c r="N157" s="309">
        <v>183863</v>
      </c>
      <c r="O157" s="63">
        <v>40</v>
      </c>
      <c r="P157" s="60">
        <v>80041</v>
      </c>
      <c r="Q157" s="63">
        <v>17.399999999999999</v>
      </c>
      <c r="R157" s="8">
        <v>65251</v>
      </c>
      <c r="S157" s="63">
        <v>14.2</v>
      </c>
      <c r="T157" s="406" t="str">
        <f t="shared" si="12"/>
        <v>〇</v>
      </c>
      <c r="U157" s="408">
        <f t="shared" si="11"/>
        <v>100</v>
      </c>
      <c r="V157" s="49"/>
      <c r="W157" s="49"/>
      <c r="X157" s="49"/>
      <c r="Y157" s="49"/>
      <c r="Z157" s="49"/>
      <c r="AA157" s="49"/>
      <c r="AB157" s="49"/>
      <c r="AC157" s="49"/>
      <c r="AD157" s="49"/>
      <c r="AE157" s="49"/>
      <c r="AF157" s="49"/>
      <c r="AG157" s="49"/>
      <c r="AH157" s="49"/>
      <c r="AI157" s="49"/>
      <c r="AJ157" s="49"/>
      <c r="AK157" s="49"/>
      <c r="AL157" s="49"/>
      <c r="AM157" s="49"/>
      <c r="AN157" s="49"/>
      <c r="AO157" s="49"/>
      <c r="AP157" s="49"/>
    </row>
    <row r="158" spans="1:42" ht="18.75" customHeight="1">
      <c r="A158" s="465"/>
      <c r="B158" s="43">
        <v>30</v>
      </c>
      <c r="C158" s="60">
        <v>465782</v>
      </c>
      <c r="D158" s="60">
        <v>198399</v>
      </c>
      <c r="E158" s="61">
        <v>42.6</v>
      </c>
      <c r="F158" s="60">
        <v>114218</v>
      </c>
      <c r="G158" s="62">
        <v>24.5</v>
      </c>
      <c r="H158" s="60">
        <v>72584</v>
      </c>
      <c r="I158" s="63">
        <v>15.6</v>
      </c>
      <c r="J158" s="60">
        <v>76493</v>
      </c>
      <c r="K158" s="63">
        <v>16.399999999999999</v>
      </c>
      <c r="L158" s="60">
        <v>72863</v>
      </c>
      <c r="M158" s="63">
        <v>15.6</v>
      </c>
      <c r="N158" s="309">
        <v>190890</v>
      </c>
      <c r="O158" s="63">
        <v>41</v>
      </c>
      <c r="P158" s="60">
        <v>76522</v>
      </c>
      <c r="Q158" s="63">
        <v>16.399999999999999</v>
      </c>
      <c r="R158" s="8">
        <v>70191</v>
      </c>
      <c r="S158" s="63">
        <v>15.1</v>
      </c>
      <c r="T158" s="406" t="str">
        <f t="shared" si="12"/>
        <v>〇</v>
      </c>
      <c r="U158" s="408">
        <f t="shared" si="11"/>
        <v>100</v>
      </c>
      <c r="V158" s="49"/>
      <c r="W158" s="49"/>
      <c r="X158" s="49"/>
      <c r="Y158" s="49"/>
      <c r="Z158" s="49"/>
      <c r="AA158" s="49"/>
      <c r="AB158" s="49"/>
      <c r="AC158" s="49"/>
      <c r="AD158" s="49"/>
      <c r="AE158" s="49"/>
      <c r="AF158" s="49"/>
      <c r="AG158" s="49"/>
      <c r="AH158" s="49"/>
      <c r="AI158" s="49"/>
      <c r="AJ158" s="49"/>
      <c r="AK158" s="49"/>
      <c r="AL158" s="49"/>
      <c r="AM158" s="49"/>
      <c r="AN158" s="49"/>
      <c r="AO158" s="49"/>
      <c r="AP158" s="49"/>
    </row>
    <row r="159" spans="1:42" ht="18.75" customHeight="1">
      <c r="A159" s="465"/>
      <c r="B159" s="43" t="s">
        <v>268</v>
      </c>
      <c r="C159" s="60">
        <v>460416</v>
      </c>
      <c r="D159" s="60">
        <v>196708</v>
      </c>
      <c r="E159" s="61">
        <v>42.7</v>
      </c>
      <c r="F159" s="60">
        <v>112934</v>
      </c>
      <c r="G159" s="62">
        <v>24.5</v>
      </c>
      <c r="H159" s="60">
        <v>71975</v>
      </c>
      <c r="I159" s="63">
        <v>15.6</v>
      </c>
      <c r="J159" s="60">
        <v>79443</v>
      </c>
      <c r="K159" s="63">
        <v>17.3</v>
      </c>
      <c r="L159" s="60">
        <v>76051</v>
      </c>
      <c r="M159" s="63">
        <v>16.5</v>
      </c>
      <c r="N159" s="309">
        <v>184265</v>
      </c>
      <c r="O159" s="63">
        <v>40</v>
      </c>
      <c r="P159" s="60">
        <v>76423</v>
      </c>
      <c r="Q159" s="63">
        <v>16.600000000000001</v>
      </c>
      <c r="R159" s="8">
        <v>63950</v>
      </c>
      <c r="S159" s="63">
        <v>13.9</v>
      </c>
      <c r="T159" s="406" t="str">
        <f t="shared" si="12"/>
        <v>〇</v>
      </c>
      <c r="U159" s="408">
        <f t="shared" si="11"/>
        <v>100</v>
      </c>
      <c r="V159" s="49"/>
      <c r="W159" s="49"/>
      <c r="X159" s="49"/>
      <c r="Y159" s="49"/>
      <c r="Z159" s="49"/>
      <c r="AA159" s="49"/>
      <c r="AB159" s="49"/>
      <c r="AC159" s="49"/>
      <c r="AD159" s="49"/>
      <c r="AE159" s="49"/>
      <c r="AF159" s="49"/>
      <c r="AG159" s="49"/>
      <c r="AH159" s="49"/>
      <c r="AI159" s="49"/>
      <c r="AJ159" s="49"/>
      <c r="AK159" s="49"/>
      <c r="AL159" s="49"/>
      <c r="AM159" s="49"/>
      <c r="AN159" s="49"/>
      <c r="AO159" s="49"/>
      <c r="AP159" s="49"/>
    </row>
    <row r="160" spans="1:42" s="7" customFormat="1" ht="18.75" customHeight="1">
      <c r="A160" s="466"/>
      <c r="B160" s="43" t="s">
        <v>269</v>
      </c>
      <c r="C160" s="65">
        <v>525447</v>
      </c>
      <c r="D160" s="65">
        <v>195321</v>
      </c>
      <c r="E160" s="66">
        <v>37.200000000000003</v>
      </c>
      <c r="F160" s="65">
        <v>113775</v>
      </c>
      <c r="G160" s="67">
        <v>21.7</v>
      </c>
      <c r="H160" s="65">
        <v>69738</v>
      </c>
      <c r="I160" s="68">
        <v>13.3</v>
      </c>
      <c r="J160" s="65">
        <v>102556</v>
      </c>
      <c r="K160" s="68">
        <v>19.5</v>
      </c>
      <c r="L160" s="65">
        <v>100215</v>
      </c>
      <c r="M160" s="68">
        <v>19.100000000000001</v>
      </c>
      <c r="N160" s="138">
        <v>227570</v>
      </c>
      <c r="O160" s="68">
        <v>43.3</v>
      </c>
      <c r="P160" s="65">
        <v>112804</v>
      </c>
      <c r="Q160" s="68">
        <v>21.5</v>
      </c>
      <c r="R160" s="64">
        <v>64214</v>
      </c>
      <c r="S160" s="68">
        <v>12.2</v>
      </c>
      <c r="T160" s="406" t="str">
        <f t="shared" si="12"/>
        <v>〇</v>
      </c>
      <c r="U160" s="408">
        <f t="shared" si="11"/>
        <v>100</v>
      </c>
      <c r="V160" s="49"/>
      <c r="W160" s="49"/>
      <c r="X160" s="49"/>
      <c r="Y160" s="49"/>
      <c r="Z160" s="49"/>
      <c r="AA160" s="49"/>
      <c r="AB160" s="49"/>
      <c r="AC160" s="49"/>
      <c r="AD160" s="49"/>
      <c r="AE160" s="49"/>
      <c r="AF160" s="49"/>
      <c r="AG160" s="49"/>
      <c r="AH160" s="49"/>
      <c r="AI160" s="49"/>
      <c r="AJ160" s="49"/>
      <c r="AK160" s="49"/>
      <c r="AL160" s="49"/>
      <c r="AM160" s="49"/>
      <c r="AN160" s="49"/>
      <c r="AO160" s="49"/>
      <c r="AP160" s="49"/>
    </row>
    <row r="161" spans="1:42" ht="18.75" customHeight="1">
      <c r="A161" s="449" t="s">
        <v>144</v>
      </c>
      <c r="B161" s="42">
        <v>28</v>
      </c>
      <c r="C161" s="60">
        <v>441133</v>
      </c>
      <c r="D161" s="60">
        <v>200952</v>
      </c>
      <c r="E161" s="61">
        <v>45.6</v>
      </c>
      <c r="F161" s="60">
        <v>116820</v>
      </c>
      <c r="G161" s="62">
        <v>26.5</v>
      </c>
      <c r="H161" s="60">
        <v>71230</v>
      </c>
      <c r="I161" s="63">
        <v>16.100000000000001</v>
      </c>
      <c r="J161" s="60">
        <v>105612</v>
      </c>
      <c r="K161" s="63">
        <v>23.9</v>
      </c>
      <c r="L161" s="60">
        <v>99493</v>
      </c>
      <c r="M161" s="63">
        <v>22.5</v>
      </c>
      <c r="N161" s="60">
        <v>134569</v>
      </c>
      <c r="O161" s="63">
        <v>30.5</v>
      </c>
      <c r="P161" s="60">
        <v>96890</v>
      </c>
      <c r="Q161" s="63">
        <v>22</v>
      </c>
      <c r="R161" s="8">
        <v>8154</v>
      </c>
      <c r="S161" s="63">
        <v>1.8</v>
      </c>
      <c r="T161" s="406" t="str">
        <f t="shared" si="12"/>
        <v>〇</v>
      </c>
      <c r="U161" s="408">
        <f t="shared" si="11"/>
        <v>100</v>
      </c>
      <c r="V161" s="49"/>
      <c r="W161" s="49"/>
      <c r="X161" s="49"/>
      <c r="Y161" s="49"/>
      <c r="Z161" s="49"/>
      <c r="AA161" s="49"/>
      <c r="AB161" s="49"/>
      <c r="AC161" s="49"/>
      <c r="AD161" s="49"/>
      <c r="AE161" s="49"/>
      <c r="AF161" s="49"/>
      <c r="AG161" s="49"/>
      <c r="AH161" s="49"/>
      <c r="AI161" s="49"/>
      <c r="AJ161" s="49"/>
      <c r="AK161" s="49"/>
      <c r="AL161" s="49"/>
      <c r="AM161" s="49"/>
      <c r="AN161" s="49"/>
      <c r="AO161" s="49"/>
      <c r="AP161" s="49"/>
    </row>
    <row r="162" spans="1:42" ht="18.75" customHeight="1">
      <c r="A162" s="465"/>
      <c r="B162" s="43">
        <v>29</v>
      </c>
      <c r="C162" s="8">
        <v>460710</v>
      </c>
      <c r="D162" s="60">
        <v>207095</v>
      </c>
      <c r="E162" s="61">
        <v>45</v>
      </c>
      <c r="F162" s="60">
        <v>115103</v>
      </c>
      <c r="G162" s="62">
        <v>25</v>
      </c>
      <c r="H162" s="60">
        <v>79012</v>
      </c>
      <c r="I162" s="63">
        <v>17.2</v>
      </c>
      <c r="J162" s="60">
        <v>113073</v>
      </c>
      <c r="K162" s="63">
        <v>24.5</v>
      </c>
      <c r="L162" s="60">
        <v>109110</v>
      </c>
      <c r="M162" s="63">
        <v>23.7</v>
      </c>
      <c r="N162" s="60">
        <v>140542</v>
      </c>
      <c r="O162" s="63">
        <v>30.5</v>
      </c>
      <c r="P162" s="60">
        <v>95914</v>
      </c>
      <c r="Q162" s="63">
        <v>20.8</v>
      </c>
      <c r="R162" s="8">
        <v>13787</v>
      </c>
      <c r="S162" s="63">
        <v>3</v>
      </c>
      <c r="T162" s="406" t="str">
        <f t="shared" si="12"/>
        <v>〇</v>
      </c>
      <c r="U162" s="408">
        <f t="shared" si="11"/>
        <v>100</v>
      </c>
      <c r="V162" s="49"/>
      <c r="W162" s="49"/>
      <c r="X162" s="49"/>
      <c r="Y162" s="49"/>
      <c r="Z162" s="49"/>
      <c r="AA162" s="49"/>
      <c r="AB162" s="49"/>
      <c r="AC162" s="49"/>
      <c r="AD162" s="49"/>
      <c r="AE162" s="49"/>
      <c r="AF162" s="49"/>
      <c r="AG162" s="49"/>
      <c r="AH162" s="49"/>
      <c r="AI162" s="49"/>
      <c r="AJ162" s="49"/>
      <c r="AK162" s="49"/>
      <c r="AL162" s="49"/>
      <c r="AM162" s="49"/>
      <c r="AN162" s="49"/>
      <c r="AO162" s="49"/>
      <c r="AP162" s="49"/>
    </row>
    <row r="163" spans="1:42" ht="18.75" customHeight="1">
      <c r="A163" s="465"/>
      <c r="B163" s="43">
        <v>30</v>
      </c>
      <c r="C163" s="60">
        <v>435224</v>
      </c>
      <c r="D163" s="60">
        <v>199479</v>
      </c>
      <c r="E163" s="61">
        <v>45.8</v>
      </c>
      <c r="F163" s="60">
        <v>114530</v>
      </c>
      <c r="G163" s="62">
        <v>26.3</v>
      </c>
      <c r="H163" s="60">
        <v>71886</v>
      </c>
      <c r="I163" s="63">
        <v>16.5</v>
      </c>
      <c r="J163" s="60">
        <v>103681</v>
      </c>
      <c r="K163" s="63">
        <v>23.8</v>
      </c>
      <c r="L163" s="60">
        <v>93339</v>
      </c>
      <c r="M163" s="63">
        <v>21.4</v>
      </c>
      <c r="N163" s="60">
        <v>132064</v>
      </c>
      <c r="O163" s="63">
        <v>30.3</v>
      </c>
      <c r="P163" s="60">
        <v>91820</v>
      </c>
      <c r="Q163" s="63">
        <v>21.1</v>
      </c>
      <c r="R163" s="8">
        <v>2057</v>
      </c>
      <c r="S163" s="63">
        <v>0.5</v>
      </c>
      <c r="T163" s="406" t="str">
        <f t="shared" si="12"/>
        <v>〇</v>
      </c>
      <c r="U163" s="408">
        <f t="shared" si="11"/>
        <v>99.899999999999991</v>
      </c>
      <c r="V163" s="49"/>
      <c r="W163" s="49"/>
      <c r="X163" s="49"/>
      <c r="Y163" s="49"/>
      <c r="Z163" s="49"/>
      <c r="AA163" s="49"/>
      <c r="AB163" s="49"/>
      <c r="AC163" s="49"/>
      <c r="AD163" s="49"/>
      <c r="AE163" s="49"/>
      <c r="AF163" s="49"/>
      <c r="AG163" s="49"/>
      <c r="AH163" s="49"/>
      <c r="AI163" s="49"/>
      <c r="AJ163" s="49"/>
      <c r="AK163" s="49"/>
      <c r="AL163" s="49"/>
      <c r="AM163" s="49"/>
      <c r="AN163" s="49"/>
      <c r="AO163" s="49"/>
      <c r="AP163" s="49"/>
    </row>
    <row r="164" spans="1:42" ht="18.75" customHeight="1">
      <c r="A164" s="465"/>
      <c r="B164" s="43" t="s">
        <v>268</v>
      </c>
      <c r="C164" s="8">
        <v>449351</v>
      </c>
      <c r="D164" s="60">
        <v>195589</v>
      </c>
      <c r="E164" s="61">
        <v>43.5</v>
      </c>
      <c r="F164" s="60">
        <v>113560</v>
      </c>
      <c r="G164" s="62">
        <v>25.3</v>
      </c>
      <c r="H164" s="60">
        <v>68618</v>
      </c>
      <c r="I164" s="63">
        <v>15.3</v>
      </c>
      <c r="J164" s="60">
        <v>120747</v>
      </c>
      <c r="K164" s="63">
        <v>26.9</v>
      </c>
      <c r="L164" s="60">
        <v>105788</v>
      </c>
      <c r="M164" s="63">
        <v>23.5</v>
      </c>
      <c r="N164" s="60">
        <v>133015</v>
      </c>
      <c r="O164" s="63">
        <v>29.6</v>
      </c>
      <c r="P164" s="60">
        <v>94270</v>
      </c>
      <c r="Q164" s="63">
        <v>21</v>
      </c>
      <c r="R164" s="8">
        <v>2206</v>
      </c>
      <c r="S164" s="63">
        <v>0.5</v>
      </c>
      <c r="T164" s="406" t="str">
        <f t="shared" si="12"/>
        <v>〇</v>
      </c>
      <c r="U164" s="408">
        <f t="shared" si="11"/>
        <v>100</v>
      </c>
      <c r="V164" s="49"/>
      <c r="W164" s="49"/>
      <c r="X164" s="49"/>
      <c r="Y164" s="49"/>
      <c r="Z164" s="49"/>
      <c r="AA164" s="49"/>
      <c r="AB164" s="49"/>
      <c r="AC164" s="49"/>
      <c r="AD164" s="49"/>
      <c r="AE164" s="49"/>
      <c r="AF164" s="49"/>
      <c r="AG164" s="49"/>
      <c r="AH164" s="49"/>
      <c r="AI164" s="49"/>
      <c r="AJ164" s="49"/>
      <c r="AK164" s="49"/>
      <c r="AL164" s="49"/>
      <c r="AM164" s="49"/>
      <c r="AN164" s="49"/>
      <c r="AO164" s="49"/>
      <c r="AP164" s="49"/>
    </row>
    <row r="165" spans="1:42" s="7" customFormat="1" ht="18.75" customHeight="1">
      <c r="A165" s="466"/>
      <c r="B165" s="43" t="s">
        <v>269</v>
      </c>
      <c r="C165" s="60">
        <v>492330</v>
      </c>
      <c r="D165" s="60">
        <v>193818</v>
      </c>
      <c r="E165" s="61">
        <v>39.4</v>
      </c>
      <c r="F165" s="60">
        <v>112962</v>
      </c>
      <c r="G165" s="62">
        <v>22.9</v>
      </c>
      <c r="H165" s="60">
        <v>67766</v>
      </c>
      <c r="I165" s="63">
        <v>13.8</v>
      </c>
      <c r="J165" s="60">
        <v>122584</v>
      </c>
      <c r="K165" s="63">
        <v>24.9</v>
      </c>
      <c r="L165" s="60">
        <v>110490</v>
      </c>
      <c r="M165" s="63">
        <v>22.4</v>
      </c>
      <c r="N165" s="60">
        <v>175928</v>
      </c>
      <c r="O165" s="63">
        <v>35.700000000000003</v>
      </c>
      <c r="P165" s="60">
        <v>130350</v>
      </c>
      <c r="Q165" s="63">
        <v>26.5</v>
      </c>
      <c r="R165" s="8">
        <v>1864</v>
      </c>
      <c r="S165" s="63">
        <v>0.4</v>
      </c>
      <c r="T165" s="406" t="str">
        <f t="shared" si="12"/>
        <v>〇</v>
      </c>
      <c r="U165" s="408">
        <f t="shared" si="11"/>
        <v>100</v>
      </c>
      <c r="V165" s="49"/>
      <c r="W165" s="49"/>
      <c r="X165" s="49"/>
      <c r="Y165" s="49"/>
      <c r="Z165" s="49"/>
      <c r="AA165" s="49"/>
      <c r="AB165" s="49"/>
      <c r="AC165" s="49"/>
      <c r="AD165" s="49"/>
      <c r="AE165" s="49"/>
      <c r="AF165" s="49"/>
      <c r="AG165" s="49"/>
      <c r="AH165" s="49"/>
      <c r="AI165" s="49"/>
      <c r="AJ165" s="49"/>
      <c r="AK165" s="49"/>
      <c r="AL165" s="49"/>
      <c r="AM165" s="49"/>
      <c r="AN165" s="49"/>
      <c r="AO165" s="49"/>
      <c r="AP165" s="49"/>
    </row>
    <row r="166" spans="1:42" ht="18.75" customHeight="1">
      <c r="A166" s="452" t="s">
        <v>41</v>
      </c>
      <c r="B166" s="42">
        <v>28</v>
      </c>
      <c r="C166" s="56">
        <v>1657790</v>
      </c>
      <c r="D166" s="56">
        <v>778897</v>
      </c>
      <c r="E166" s="57">
        <v>47</v>
      </c>
      <c r="F166" s="56">
        <v>492860</v>
      </c>
      <c r="G166" s="58">
        <v>29.7</v>
      </c>
      <c r="H166" s="56">
        <v>222174</v>
      </c>
      <c r="I166" s="59">
        <v>13.4</v>
      </c>
      <c r="J166" s="56">
        <v>223860</v>
      </c>
      <c r="K166" s="59">
        <v>13.5</v>
      </c>
      <c r="L166" s="56">
        <v>222523</v>
      </c>
      <c r="M166" s="59">
        <v>13.4</v>
      </c>
      <c r="N166" s="56">
        <v>655033</v>
      </c>
      <c r="O166" s="59">
        <v>39.5</v>
      </c>
      <c r="P166" s="56">
        <v>478998</v>
      </c>
      <c r="Q166" s="59">
        <v>28.9</v>
      </c>
      <c r="R166" s="6">
        <v>111238</v>
      </c>
      <c r="S166" s="59">
        <v>6.7</v>
      </c>
      <c r="T166" s="406" t="str">
        <f t="shared" si="12"/>
        <v>〇</v>
      </c>
      <c r="U166" s="408">
        <f t="shared" si="11"/>
        <v>100</v>
      </c>
      <c r="V166" s="49"/>
      <c r="W166" s="49"/>
      <c r="X166" s="49"/>
      <c r="Y166" s="49"/>
      <c r="Z166" s="49"/>
      <c r="AA166" s="49"/>
      <c r="AB166" s="49"/>
      <c r="AC166" s="49"/>
      <c r="AD166" s="49"/>
      <c r="AE166" s="49"/>
      <c r="AF166" s="49"/>
      <c r="AG166" s="49"/>
      <c r="AH166" s="49"/>
      <c r="AI166" s="49"/>
      <c r="AJ166" s="49"/>
      <c r="AK166" s="49"/>
      <c r="AL166" s="49"/>
      <c r="AM166" s="49"/>
      <c r="AN166" s="49"/>
      <c r="AO166" s="49"/>
      <c r="AP166" s="49"/>
    </row>
    <row r="167" spans="1:42" ht="18.75" customHeight="1">
      <c r="A167" s="465"/>
      <c r="B167" s="43">
        <v>29</v>
      </c>
      <c r="C167" s="60">
        <v>1613717</v>
      </c>
      <c r="D167" s="60">
        <v>670016</v>
      </c>
      <c r="E167" s="61">
        <v>41.5</v>
      </c>
      <c r="F167" s="60">
        <v>383556</v>
      </c>
      <c r="G167" s="62">
        <v>23.8</v>
      </c>
      <c r="H167" s="60">
        <v>222180</v>
      </c>
      <c r="I167" s="63">
        <v>13.8</v>
      </c>
      <c r="J167" s="60">
        <v>235143</v>
      </c>
      <c r="K167" s="63">
        <v>14.6</v>
      </c>
      <c r="L167" s="60">
        <v>221234</v>
      </c>
      <c r="M167" s="63">
        <v>13.7</v>
      </c>
      <c r="N167" s="60">
        <v>708558</v>
      </c>
      <c r="O167" s="63">
        <v>43.9</v>
      </c>
      <c r="P167" s="60">
        <v>532268</v>
      </c>
      <c r="Q167" s="63">
        <v>33</v>
      </c>
      <c r="R167" s="8">
        <v>109943</v>
      </c>
      <c r="S167" s="63">
        <v>6.8</v>
      </c>
      <c r="T167" s="406" t="str">
        <f t="shared" si="12"/>
        <v>〇</v>
      </c>
      <c r="U167" s="408">
        <f t="shared" si="11"/>
        <v>100</v>
      </c>
      <c r="V167" s="49"/>
      <c r="W167" s="49"/>
      <c r="X167" s="49"/>
      <c r="Y167" s="49"/>
      <c r="Z167" s="49"/>
      <c r="AA167" s="49"/>
      <c r="AB167" s="49"/>
      <c r="AC167" s="49"/>
      <c r="AD167" s="49"/>
      <c r="AE167" s="49"/>
      <c r="AF167" s="49"/>
      <c r="AG167" s="49"/>
      <c r="AH167" s="49"/>
      <c r="AI167" s="49"/>
      <c r="AJ167" s="49"/>
      <c r="AK167" s="49"/>
      <c r="AL167" s="49"/>
      <c r="AM167" s="49"/>
      <c r="AN167" s="49"/>
      <c r="AO167" s="49"/>
      <c r="AP167" s="49"/>
    </row>
    <row r="168" spans="1:42" ht="18.75" customHeight="1">
      <c r="A168" s="465"/>
      <c r="B168" s="43">
        <v>30</v>
      </c>
      <c r="C168" s="60">
        <v>1583844</v>
      </c>
      <c r="D168" s="60">
        <v>669492</v>
      </c>
      <c r="E168" s="61">
        <v>42.3</v>
      </c>
      <c r="F168" s="60">
        <v>386921</v>
      </c>
      <c r="G168" s="62">
        <v>24.4</v>
      </c>
      <c r="H168" s="60">
        <v>222653</v>
      </c>
      <c r="I168" s="63">
        <v>14.1</v>
      </c>
      <c r="J168" s="60">
        <v>245158</v>
      </c>
      <c r="K168" s="63">
        <v>15.5</v>
      </c>
      <c r="L168" s="60">
        <v>222400</v>
      </c>
      <c r="M168" s="63">
        <v>14</v>
      </c>
      <c r="N168" s="60">
        <v>669194</v>
      </c>
      <c r="O168" s="63">
        <v>42.3</v>
      </c>
      <c r="P168" s="60">
        <v>465247</v>
      </c>
      <c r="Q168" s="63">
        <v>29.4</v>
      </c>
      <c r="R168" s="8">
        <v>113278</v>
      </c>
      <c r="S168" s="63">
        <v>7.2</v>
      </c>
      <c r="T168" s="406" t="str">
        <f t="shared" si="12"/>
        <v>〇</v>
      </c>
      <c r="U168" s="408">
        <f t="shared" si="11"/>
        <v>100.1</v>
      </c>
      <c r="V168" s="49"/>
      <c r="W168" s="49"/>
      <c r="X168" s="49"/>
      <c r="Y168" s="49"/>
      <c r="Z168" s="49"/>
      <c r="AA168" s="49"/>
      <c r="AB168" s="49"/>
      <c r="AC168" s="49"/>
      <c r="AD168" s="49"/>
      <c r="AE168" s="49"/>
      <c r="AF168" s="49"/>
      <c r="AG168" s="49"/>
      <c r="AH168" s="49"/>
      <c r="AI168" s="49"/>
      <c r="AJ168" s="49"/>
      <c r="AK168" s="49"/>
      <c r="AL168" s="49"/>
      <c r="AM168" s="49"/>
      <c r="AN168" s="49"/>
      <c r="AO168" s="49"/>
      <c r="AP168" s="49"/>
    </row>
    <row r="169" spans="1:42" ht="18.75" customHeight="1">
      <c r="A169" s="465"/>
      <c r="B169" s="43" t="s">
        <v>268</v>
      </c>
      <c r="C169" s="60">
        <v>1616681</v>
      </c>
      <c r="D169" s="60">
        <v>671726</v>
      </c>
      <c r="E169" s="61">
        <v>41.5</v>
      </c>
      <c r="F169" s="60">
        <v>385828</v>
      </c>
      <c r="G169" s="62">
        <v>23.9</v>
      </c>
      <c r="H169" s="60">
        <v>226146</v>
      </c>
      <c r="I169" s="63">
        <v>14</v>
      </c>
      <c r="J169" s="60">
        <v>270879</v>
      </c>
      <c r="K169" s="63">
        <v>16.8</v>
      </c>
      <c r="L169" s="60">
        <v>242523</v>
      </c>
      <c r="M169" s="63">
        <v>15</v>
      </c>
      <c r="N169" s="60">
        <v>674076</v>
      </c>
      <c r="O169" s="63">
        <v>41.7</v>
      </c>
      <c r="P169" s="60">
        <v>470955</v>
      </c>
      <c r="Q169" s="63">
        <v>29.1</v>
      </c>
      <c r="R169" s="8">
        <v>111108</v>
      </c>
      <c r="S169" s="63">
        <v>6.9</v>
      </c>
      <c r="T169" s="406" t="str">
        <f t="shared" si="12"/>
        <v>〇</v>
      </c>
      <c r="U169" s="408">
        <f t="shared" si="11"/>
        <v>100</v>
      </c>
      <c r="V169" s="49"/>
      <c r="W169" s="49"/>
      <c r="X169" s="49"/>
      <c r="Y169" s="49"/>
      <c r="Z169" s="49"/>
      <c r="AA169" s="49"/>
      <c r="AB169" s="49"/>
      <c r="AC169" s="49"/>
      <c r="AD169" s="49"/>
      <c r="AE169" s="49"/>
      <c r="AF169" s="49"/>
      <c r="AG169" s="49"/>
      <c r="AH169" s="49"/>
      <c r="AI169" s="49"/>
      <c r="AJ169" s="49"/>
      <c r="AK169" s="49"/>
      <c r="AL169" s="49"/>
      <c r="AM169" s="49"/>
      <c r="AN169" s="49"/>
      <c r="AO169" s="49"/>
      <c r="AP169" s="49"/>
    </row>
    <row r="170" spans="1:42" s="7" customFormat="1" ht="18.75" customHeight="1">
      <c r="A170" s="466"/>
      <c r="B170" s="43" t="s">
        <v>269</v>
      </c>
      <c r="C170" s="65">
        <v>2018161</v>
      </c>
      <c r="D170" s="65">
        <v>967668</v>
      </c>
      <c r="E170" s="66">
        <v>47.9</v>
      </c>
      <c r="F170" s="65">
        <v>386427</v>
      </c>
      <c r="G170" s="67">
        <v>19.100000000000001</v>
      </c>
      <c r="H170" s="65">
        <v>228497</v>
      </c>
      <c r="I170" s="68">
        <v>11.3</v>
      </c>
      <c r="J170" s="65">
        <v>261817</v>
      </c>
      <c r="K170" s="68">
        <v>13</v>
      </c>
      <c r="L170" s="65">
        <v>236820</v>
      </c>
      <c r="M170" s="68">
        <v>11.7</v>
      </c>
      <c r="N170" s="60">
        <v>788676</v>
      </c>
      <c r="O170" s="68">
        <v>39.1</v>
      </c>
      <c r="P170" s="65">
        <v>505509</v>
      </c>
      <c r="Q170" s="68">
        <v>25</v>
      </c>
      <c r="R170" s="64">
        <v>202038</v>
      </c>
      <c r="S170" s="68">
        <v>10</v>
      </c>
      <c r="T170" s="406" t="str">
        <f t="shared" si="12"/>
        <v>〇</v>
      </c>
      <c r="U170" s="408">
        <f t="shared" si="11"/>
        <v>100</v>
      </c>
      <c r="V170" s="49"/>
      <c r="W170" s="49"/>
      <c r="X170" s="49"/>
      <c r="Y170" s="49"/>
      <c r="Z170" s="49"/>
      <c r="AA170" s="49"/>
      <c r="AB170" s="49"/>
      <c r="AC170" s="49"/>
      <c r="AD170" s="49"/>
      <c r="AE170" s="49"/>
      <c r="AF170" s="49"/>
      <c r="AG170" s="49"/>
      <c r="AH170" s="49"/>
      <c r="AI170" s="49"/>
      <c r="AJ170" s="49"/>
      <c r="AK170" s="49"/>
      <c r="AL170" s="49"/>
      <c r="AM170" s="49"/>
      <c r="AN170" s="49"/>
      <c r="AO170" s="49"/>
      <c r="AP170" s="49"/>
    </row>
    <row r="171" spans="1:42" ht="18.75" customHeight="1">
      <c r="A171" s="452" t="s">
        <v>143</v>
      </c>
      <c r="B171" s="42">
        <v>28</v>
      </c>
      <c r="C171" s="8">
        <v>425523</v>
      </c>
      <c r="D171" s="60">
        <v>198090</v>
      </c>
      <c r="E171" s="61">
        <v>46.5</v>
      </c>
      <c r="F171" s="60">
        <v>123255</v>
      </c>
      <c r="G171" s="62">
        <v>29</v>
      </c>
      <c r="H171" s="60">
        <v>64593</v>
      </c>
      <c r="I171" s="63">
        <v>15.2</v>
      </c>
      <c r="J171" s="60">
        <v>86670</v>
      </c>
      <c r="K171" s="63">
        <v>20.399999999999999</v>
      </c>
      <c r="L171" s="60">
        <v>86029</v>
      </c>
      <c r="M171" s="63">
        <v>20.2</v>
      </c>
      <c r="N171" s="314">
        <v>140763</v>
      </c>
      <c r="O171" s="63">
        <v>33.1</v>
      </c>
      <c r="P171" s="60">
        <v>89340</v>
      </c>
      <c r="Q171" s="63">
        <v>21</v>
      </c>
      <c r="R171" s="8">
        <v>25676</v>
      </c>
      <c r="S171" s="63">
        <v>6</v>
      </c>
      <c r="T171" s="406" t="str">
        <f t="shared" si="12"/>
        <v>〇</v>
      </c>
      <c r="U171" s="408">
        <f t="shared" si="11"/>
        <v>100</v>
      </c>
      <c r="V171" s="49"/>
      <c r="W171" s="49"/>
      <c r="X171" s="49"/>
      <c r="Y171" s="49"/>
      <c r="Z171" s="49"/>
      <c r="AA171" s="49"/>
      <c r="AB171" s="49"/>
      <c r="AC171" s="49"/>
      <c r="AD171" s="49"/>
      <c r="AE171" s="49"/>
      <c r="AF171" s="49"/>
      <c r="AG171" s="49"/>
      <c r="AH171" s="49"/>
      <c r="AI171" s="49"/>
      <c r="AJ171" s="49"/>
      <c r="AK171" s="49"/>
      <c r="AL171" s="49"/>
      <c r="AM171" s="49"/>
      <c r="AN171" s="49"/>
      <c r="AO171" s="49"/>
      <c r="AP171" s="49"/>
    </row>
    <row r="172" spans="1:42" ht="18.75" customHeight="1">
      <c r="A172" s="465"/>
      <c r="B172" s="43">
        <v>29</v>
      </c>
      <c r="C172" s="60">
        <v>433790</v>
      </c>
      <c r="D172" s="60">
        <v>199720</v>
      </c>
      <c r="E172" s="61">
        <v>46</v>
      </c>
      <c r="F172" s="60">
        <v>123081</v>
      </c>
      <c r="G172" s="62">
        <v>28.4</v>
      </c>
      <c r="H172" s="60">
        <v>65887</v>
      </c>
      <c r="I172" s="63">
        <v>15.2</v>
      </c>
      <c r="J172" s="60">
        <v>90363</v>
      </c>
      <c r="K172" s="63">
        <v>20.8</v>
      </c>
      <c r="L172" s="60">
        <v>89439</v>
      </c>
      <c r="M172" s="63">
        <v>20.6</v>
      </c>
      <c r="N172" s="309">
        <v>143707</v>
      </c>
      <c r="O172" s="63">
        <v>33.200000000000003</v>
      </c>
      <c r="P172" s="60">
        <v>89147</v>
      </c>
      <c r="Q172" s="63">
        <v>20.6</v>
      </c>
      <c r="R172" s="8">
        <v>26602</v>
      </c>
      <c r="S172" s="63">
        <v>6.1</v>
      </c>
      <c r="T172" s="406" t="str">
        <f t="shared" si="12"/>
        <v>〇</v>
      </c>
      <c r="U172" s="408">
        <f t="shared" si="11"/>
        <v>100</v>
      </c>
      <c r="V172" s="49"/>
      <c r="W172" s="49"/>
      <c r="X172" s="49"/>
      <c r="Y172" s="49"/>
      <c r="Z172" s="49"/>
      <c r="AA172" s="49"/>
      <c r="AB172" s="49"/>
      <c r="AC172" s="49"/>
      <c r="AD172" s="49"/>
      <c r="AE172" s="49"/>
      <c r="AF172" s="49"/>
      <c r="AG172" s="49"/>
      <c r="AH172" s="49"/>
      <c r="AI172" s="49"/>
      <c r="AJ172" s="49"/>
      <c r="AK172" s="49"/>
      <c r="AL172" s="49"/>
      <c r="AM172" s="49"/>
      <c r="AN172" s="49"/>
      <c r="AO172" s="49"/>
      <c r="AP172" s="49"/>
    </row>
    <row r="173" spans="1:42" ht="18.75" customHeight="1">
      <c r="A173" s="465"/>
      <c r="B173" s="43">
        <v>30</v>
      </c>
      <c r="C173" s="60">
        <v>427870</v>
      </c>
      <c r="D173" s="60">
        <v>199884</v>
      </c>
      <c r="E173" s="61">
        <v>46.7</v>
      </c>
      <c r="F173" s="60">
        <v>124440</v>
      </c>
      <c r="G173" s="62">
        <v>29.1</v>
      </c>
      <c r="H173" s="60">
        <v>64411</v>
      </c>
      <c r="I173" s="63">
        <v>15.1</v>
      </c>
      <c r="J173" s="60">
        <v>86953</v>
      </c>
      <c r="K173" s="63">
        <v>20.3</v>
      </c>
      <c r="L173" s="60">
        <v>85218</v>
      </c>
      <c r="M173" s="63">
        <v>19.899999999999999</v>
      </c>
      <c r="N173" s="309">
        <v>141033</v>
      </c>
      <c r="O173" s="63">
        <v>33</v>
      </c>
      <c r="P173" s="60">
        <v>85565</v>
      </c>
      <c r="Q173" s="63">
        <v>20</v>
      </c>
      <c r="R173" s="8">
        <v>23236</v>
      </c>
      <c r="S173" s="63">
        <v>5.4</v>
      </c>
      <c r="T173" s="406" t="str">
        <f t="shared" si="12"/>
        <v>〇</v>
      </c>
      <c r="U173" s="408">
        <f t="shared" si="11"/>
        <v>100</v>
      </c>
      <c r="V173" s="49"/>
      <c r="W173" s="49"/>
      <c r="X173" s="49"/>
      <c r="Y173" s="49"/>
      <c r="Z173" s="49"/>
      <c r="AA173" s="49"/>
      <c r="AB173" s="49"/>
      <c r="AC173" s="49"/>
      <c r="AD173" s="49"/>
      <c r="AE173" s="49"/>
      <c r="AF173" s="49"/>
      <c r="AG173" s="49"/>
      <c r="AH173" s="49"/>
      <c r="AI173" s="49"/>
      <c r="AJ173" s="49"/>
      <c r="AK173" s="49"/>
      <c r="AL173" s="49"/>
      <c r="AM173" s="49"/>
      <c r="AN173" s="49"/>
      <c r="AO173" s="49"/>
      <c r="AP173" s="49"/>
    </row>
    <row r="174" spans="1:42" ht="18.75" customHeight="1">
      <c r="A174" s="465"/>
      <c r="B174" s="43" t="s">
        <v>268</v>
      </c>
      <c r="C174" s="60">
        <v>439922</v>
      </c>
      <c r="D174" s="60">
        <v>197449</v>
      </c>
      <c r="E174" s="61">
        <v>44.9</v>
      </c>
      <c r="F174" s="60">
        <v>122732</v>
      </c>
      <c r="G174" s="62">
        <v>27.9</v>
      </c>
      <c r="H174" s="60">
        <v>62905</v>
      </c>
      <c r="I174" s="63">
        <v>14.3</v>
      </c>
      <c r="J174" s="60">
        <v>98614</v>
      </c>
      <c r="K174" s="63">
        <v>22.4</v>
      </c>
      <c r="L174" s="60">
        <v>93797</v>
      </c>
      <c r="M174" s="63">
        <v>21.3</v>
      </c>
      <c r="N174" s="309">
        <v>143859</v>
      </c>
      <c r="O174" s="63">
        <v>32.700000000000003</v>
      </c>
      <c r="P174" s="60">
        <v>86970</v>
      </c>
      <c r="Q174" s="63">
        <v>19.8</v>
      </c>
      <c r="R174" s="8">
        <v>24200</v>
      </c>
      <c r="S174" s="63">
        <v>5.5</v>
      </c>
      <c r="T174" s="406" t="str">
        <f t="shared" si="12"/>
        <v>〇</v>
      </c>
      <c r="U174" s="408">
        <f t="shared" si="11"/>
        <v>100</v>
      </c>
      <c r="V174" s="49"/>
      <c r="W174" s="49"/>
      <c r="X174" s="49"/>
      <c r="Y174" s="49"/>
      <c r="Z174" s="49"/>
      <c r="AA174" s="49"/>
      <c r="AB174" s="49"/>
      <c r="AC174" s="49"/>
      <c r="AD174" s="49"/>
      <c r="AE174" s="49"/>
      <c r="AF174" s="49"/>
      <c r="AG174" s="49"/>
      <c r="AH174" s="49"/>
      <c r="AI174" s="49"/>
      <c r="AJ174" s="49"/>
      <c r="AK174" s="49"/>
      <c r="AL174" s="49"/>
      <c r="AM174" s="49"/>
      <c r="AN174" s="49"/>
      <c r="AO174" s="49"/>
      <c r="AP174" s="49"/>
    </row>
    <row r="175" spans="1:42" s="7" customFormat="1" ht="18.75" customHeight="1">
      <c r="A175" s="466"/>
      <c r="B175" s="43" t="s">
        <v>269</v>
      </c>
      <c r="C175" s="60">
        <v>575734</v>
      </c>
      <c r="D175" s="60">
        <v>196404</v>
      </c>
      <c r="E175" s="61">
        <v>34.1</v>
      </c>
      <c r="F175" s="60">
        <v>123941</v>
      </c>
      <c r="G175" s="62">
        <v>21.5</v>
      </c>
      <c r="H175" s="60">
        <v>60578</v>
      </c>
      <c r="I175" s="63">
        <v>10.5</v>
      </c>
      <c r="J175" s="60">
        <v>126832</v>
      </c>
      <c r="K175" s="63">
        <v>22</v>
      </c>
      <c r="L175" s="60">
        <v>119600</v>
      </c>
      <c r="M175" s="63">
        <v>20.8</v>
      </c>
      <c r="N175" s="309">
        <v>252498</v>
      </c>
      <c r="O175" s="63">
        <v>43.9</v>
      </c>
      <c r="P175" s="60">
        <v>117037</v>
      </c>
      <c r="Q175" s="63">
        <v>20.3</v>
      </c>
      <c r="R175" s="8">
        <v>87588</v>
      </c>
      <c r="S175" s="63">
        <v>15.2</v>
      </c>
      <c r="T175" s="406" t="str">
        <f t="shared" si="12"/>
        <v>〇</v>
      </c>
      <c r="U175" s="408">
        <f t="shared" si="11"/>
        <v>100</v>
      </c>
      <c r="V175" s="49"/>
      <c r="W175" s="49"/>
      <c r="X175" s="49"/>
      <c r="Y175" s="49"/>
      <c r="Z175" s="49"/>
      <c r="AA175" s="49"/>
      <c r="AB175" s="49"/>
      <c r="AC175" s="49"/>
      <c r="AD175" s="49"/>
      <c r="AE175" s="49"/>
      <c r="AF175" s="49"/>
      <c r="AG175" s="49"/>
      <c r="AH175" s="49"/>
      <c r="AI175" s="49"/>
      <c r="AJ175" s="49"/>
      <c r="AK175" s="49"/>
      <c r="AL175" s="49"/>
      <c r="AM175" s="49"/>
      <c r="AN175" s="49"/>
      <c r="AO175" s="49"/>
      <c r="AP175" s="49"/>
    </row>
    <row r="176" spans="1:42" ht="18.75" customHeight="1">
      <c r="A176" s="449" t="s">
        <v>140</v>
      </c>
      <c r="B176" s="42">
        <v>28</v>
      </c>
      <c r="C176" s="56">
        <v>675553</v>
      </c>
      <c r="D176" s="56">
        <v>316994</v>
      </c>
      <c r="E176" s="57">
        <v>46.9</v>
      </c>
      <c r="F176" s="56">
        <v>187451</v>
      </c>
      <c r="G176" s="58">
        <v>27.7</v>
      </c>
      <c r="H176" s="56">
        <v>106545</v>
      </c>
      <c r="I176" s="59">
        <v>15.8</v>
      </c>
      <c r="J176" s="56">
        <v>151580</v>
      </c>
      <c r="K176" s="59">
        <v>22.4</v>
      </c>
      <c r="L176" s="56">
        <v>150212</v>
      </c>
      <c r="M176" s="59">
        <v>22.2</v>
      </c>
      <c r="N176" s="314">
        <v>206979</v>
      </c>
      <c r="O176" s="58">
        <v>30.6</v>
      </c>
      <c r="P176" s="56">
        <v>152625</v>
      </c>
      <c r="Q176" s="59">
        <v>22.6</v>
      </c>
      <c r="R176" s="6">
        <v>27046</v>
      </c>
      <c r="S176" s="59">
        <v>4</v>
      </c>
      <c r="T176" s="406" t="str">
        <f t="shared" si="12"/>
        <v>〇</v>
      </c>
      <c r="U176" s="408">
        <f t="shared" si="11"/>
        <v>99.9</v>
      </c>
      <c r="V176" s="49"/>
      <c r="W176" s="49"/>
      <c r="X176" s="49"/>
      <c r="Y176" s="49"/>
      <c r="Z176" s="49"/>
      <c r="AA176" s="49"/>
      <c r="AB176" s="49"/>
      <c r="AC176" s="49"/>
      <c r="AD176" s="49"/>
      <c r="AE176" s="49"/>
      <c r="AF176" s="49"/>
      <c r="AG176" s="49"/>
      <c r="AH176" s="49"/>
      <c r="AI176" s="49"/>
      <c r="AJ176" s="49"/>
      <c r="AK176" s="49"/>
      <c r="AL176" s="49"/>
      <c r="AM176" s="49"/>
      <c r="AN176" s="49"/>
      <c r="AO176" s="49"/>
      <c r="AP176" s="49"/>
    </row>
    <row r="177" spans="1:42" ht="18.75" customHeight="1">
      <c r="A177" s="465"/>
      <c r="B177" s="43">
        <v>29</v>
      </c>
      <c r="C177" s="60">
        <v>690746</v>
      </c>
      <c r="D177" s="60">
        <v>316513</v>
      </c>
      <c r="E177" s="71">
        <v>45.8</v>
      </c>
      <c r="F177" s="60">
        <v>188688</v>
      </c>
      <c r="G177" s="62">
        <v>27.3</v>
      </c>
      <c r="H177" s="60">
        <v>104772</v>
      </c>
      <c r="I177" s="63">
        <v>15.2</v>
      </c>
      <c r="J177" s="60">
        <v>162048</v>
      </c>
      <c r="K177" s="63">
        <v>23.5</v>
      </c>
      <c r="L177" s="60">
        <v>160408</v>
      </c>
      <c r="M177" s="63">
        <v>23.2</v>
      </c>
      <c r="N177" s="309">
        <v>212185</v>
      </c>
      <c r="O177" s="63">
        <v>30.7</v>
      </c>
      <c r="P177" s="60">
        <v>154058</v>
      </c>
      <c r="Q177" s="63">
        <v>22.3</v>
      </c>
      <c r="R177" s="8">
        <v>26451</v>
      </c>
      <c r="S177" s="63">
        <v>3.8</v>
      </c>
      <c r="T177" s="406" t="str">
        <f t="shared" si="12"/>
        <v>〇</v>
      </c>
      <c r="U177" s="408">
        <f t="shared" si="11"/>
        <v>100</v>
      </c>
      <c r="V177" s="49"/>
      <c r="W177" s="49"/>
      <c r="X177" s="49"/>
      <c r="Y177" s="49"/>
      <c r="Z177" s="49"/>
      <c r="AA177" s="49"/>
      <c r="AB177" s="49"/>
      <c r="AC177" s="49"/>
      <c r="AD177" s="49"/>
      <c r="AE177" s="49"/>
      <c r="AF177" s="49"/>
      <c r="AG177" s="49"/>
      <c r="AH177" s="49"/>
      <c r="AI177" s="49"/>
      <c r="AJ177" s="49"/>
      <c r="AK177" s="49"/>
      <c r="AL177" s="49"/>
      <c r="AM177" s="49"/>
      <c r="AN177" s="49"/>
      <c r="AO177" s="49"/>
      <c r="AP177" s="49"/>
    </row>
    <row r="178" spans="1:42" ht="18.75" customHeight="1">
      <c r="A178" s="465"/>
      <c r="B178" s="43">
        <v>30</v>
      </c>
      <c r="C178" s="60">
        <v>662722</v>
      </c>
      <c r="D178" s="60">
        <v>314524</v>
      </c>
      <c r="E178" s="61">
        <v>47.5</v>
      </c>
      <c r="F178" s="60">
        <v>186176</v>
      </c>
      <c r="G178" s="62">
        <v>28.1</v>
      </c>
      <c r="H178" s="60">
        <v>105257</v>
      </c>
      <c r="I178" s="63">
        <v>15.9</v>
      </c>
      <c r="J178" s="60">
        <v>144821</v>
      </c>
      <c r="K178" s="63">
        <v>21.9</v>
      </c>
      <c r="L178" s="60">
        <v>143262</v>
      </c>
      <c r="M178" s="63">
        <v>21.6</v>
      </c>
      <c r="N178" s="309">
        <v>203377</v>
      </c>
      <c r="O178" s="63">
        <v>30.7</v>
      </c>
      <c r="P178" s="60">
        <v>144734</v>
      </c>
      <c r="Q178" s="63">
        <v>21.8</v>
      </c>
      <c r="R178" s="8">
        <v>22219</v>
      </c>
      <c r="S178" s="63">
        <v>3.4</v>
      </c>
      <c r="T178" s="406" t="str">
        <f t="shared" si="12"/>
        <v>〇</v>
      </c>
      <c r="U178" s="408">
        <f t="shared" si="11"/>
        <v>100.10000000000001</v>
      </c>
      <c r="V178" s="49"/>
      <c r="W178" s="49"/>
      <c r="X178" s="49"/>
      <c r="Y178" s="49"/>
      <c r="Z178" s="49"/>
      <c r="AA178" s="49"/>
      <c r="AB178" s="49"/>
      <c r="AC178" s="49"/>
      <c r="AD178" s="49"/>
      <c r="AE178" s="49"/>
      <c r="AF178" s="49"/>
      <c r="AG178" s="49"/>
      <c r="AH178" s="49"/>
      <c r="AI178" s="49"/>
      <c r="AJ178" s="49"/>
      <c r="AK178" s="49"/>
      <c r="AL178" s="49"/>
      <c r="AM178" s="49"/>
      <c r="AN178" s="49"/>
      <c r="AO178" s="49"/>
      <c r="AP178" s="49"/>
    </row>
    <row r="179" spans="1:42" ht="18.75" customHeight="1">
      <c r="A179" s="465"/>
      <c r="B179" s="43" t="s">
        <v>268</v>
      </c>
      <c r="C179" s="8">
        <v>513161</v>
      </c>
      <c r="D179" s="60">
        <v>306773</v>
      </c>
      <c r="E179" s="71">
        <v>59.8</v>
      </c>
      <c r="F179" s="60">
        <v>185136</v>
      </c>
      <c r="G179" s="62">
        <v>36.1</v>
      </c>
      <c r="H179" s="60">
        <v>98057</v>
      </c>
      <c r="I179" s="63">
        <v>19.100000000000001</v>
      </c>
      <c r="J179" s="60"/>
      <c r="K179" s="63">
        <v>0</v>
      </c>
      <c r="L179" s="60">
        <v>158791</v>
      </c>
      <c r="M179" s="63">
        <v>30.9</v>
      </c>
      <c r="N179" s="309">
        <v>206388</v>
      </c>
      <c r="O179" s="63">
        <v>40.200000000000003</v>
      </c>
      <c r="P179" s="60">
        <v>146777</v>
      </c>
      <c r="Q179" s="63">
        <v>28.6</v>
      </c>
      <c r="R179" s="8">
        <v>20747</v>
      </c>
      <c r="S179" s="63">
        <v>4</v>
      </c>
      <c r="T179" s="406" t="str">
        <f t="shared" si="12"/>
        <v>〇</v>
      </c>
      <c r="U179" s="408">
        <f t="shared" si="11"/>
        <v>100</v>
      </c>
      <c r="V179" s="49"/>
      <c r="W179" s="49"/>
      <c r="X179" s="49"/>
      <c r="Y179" s="49"/>
      <c r="Z179" s="49"/>
      <c r="AA179" s="49"/>
      <c r="AB179" s="49"/>
      <c r="AC179" s="49"/>
      <c r="AD179" s="49"/>
      <c r="AE179" s="49"/>
      <c r="AF179" s="49"/>
      <c r="AG179" s="49"/>
      <c r="AH179" s="49"/>
      <c r="AI179" s="49"/>
      <c r="AJ179" s="49"/>
      <c r="AK179" s="49"/>
      <c r="AL179" s="49"/>
      <c r="AM179" s="49"/>
      <c r="AN179" s="49"/>
      <c r="AO179" s="49"/>
      <c r="AP179" s="49"/>
    </row>
    <row r="180" spans="1:42" s="7" customFormat="1" ht="18.75" customHeight="1">
      <c r="A180" s="466"/>
      <c r="B180" s="43" t="s">
        <v>269</v>
      </c>
      <c r="C180" s="65">
        <v>785191</v>
      </c>
      <c r="D180" s="65">
        <v>307524</v>
      </c>
      <c r="E180" s="66">
        <v>39.200000000000003</v>
      </c>
      <c r="F180" s="65">
        <v>184873</v>
      </c>
      <c r="G180" s="67">
        <v>23.5</v>
      </c>
      <c r="H180" s="65">
        <v>99089</v>
      </c>
      <c r="I180" s="68">
        <v>12.6</v>
      </c>
      <c r="J180" s="65">
        <v>159726</v>
      </c>
      <c r="K180" s="68">
        <v>20.3</v>
      </c>
      <c r="L180" s="65">
        <v>154519</v>
      </c>
      <c r="M180" s="68">
        <v>19.7</v>
      </c>
      <c r="N180" s="309">
        <v>317941</v>
      </c>
      <c r="O180" s="68">
        <v>40.5</v>
      </c>
      <c r="P180" s="65">
        <v>213771</v>
      </c>
      <c r="Q180" s="68">
        <v>27.2</v>
      </c>
      <c r="R180" s="64">
        <v>58415</v>
      </c>
      <c r="S180" s="68">
        <v>7.4</v>
      </c>
      <c r="T180" s="406" t="str">
        <f t="shared" si="12"/>
        <v>〇</v>
      </c>
      <c r="U180" s="408">
        <f t="shared" si="11"/>
        <v>100</v>
      </c>
      <c r="V180" s="49"/>
      <c r="W180" s="49"/>
      <c r="X180" s="49"/>
      <c r="Y180" s="49"/>
      <c r="Z180" s="49"/>
      <c r="AA180" s="49"/>
      <c r="AB180" s="49"/>
      <c r="AC180" s="49"/>
      <c r="AD180" s="49"/>
      <c r="AE180" s="49"/>
      <c r="AF180" s="49"/>
      <c r="AG180" s="49"/>
      <c r="AH180" s="49"/>
      <c r="AI180" s="49"/>
      <c r="AJ180" s="49"/>
      <c r="AK180" s="49"/>
      <c r="AL180" s="49"/>
      <c r="AM180" s="49"/>
      <c r="AN180" s="49"/>
      <c r="AO180" s="49"/>
      <c r="AP180" s="49"/>
    </row>
    <row r="181" spans="1:42" ht="18.75" customHeight="1">
      <c r="A181" s="449" t="s">
        <v>42</v>
      </c>
      <c r="B181" s="42">
        <v>28</v>
      </c>
      <c r="C181" s="56">
        <v>984425</v>
      </c>
      <c r="D181" s="56">
        <v>352878</v>
      </c>
      <c r="E181" s="57">
        <v>35.799999999999997</v>
      </c>
      <c r="F181" s="56">
        <v>207452</v>
      </c>
      <c r="G181" s="58">
        <v>21.1</v>
      </c>
      <c r="H181" s="56">
        <v>120320</v>
      </c>
      <c r="I181" s="59">
        <v>12.2</v>
      </c>
      <c r="J181" s="56">
        <v>169965</v>
      </c>
      <c r="K181" s="59">
        <v>17.3</v>
      </c>
      <c r="L181" s="56">
        <v>124813</v>
      </c>
      <c r="M181" s="59">
        <v>12.7</v>
      </c>
      <c r="N181" s="314">
        <v>461582</v>
      </c>
      <c r="O181" s="59">
        <v>46.9</v>
      </c>
      <c r="P181" s="56">
        <v>227213</v>
      </c>
      <c r="Q181" s="59">
        <v>23.1</v>
      </c>
      <c r="R181" s="6">
        <v>87481</v>
      </c>
      <c r="S181" s="59">
        <v>8.9</v>
      </c>
      <c r="T181" s="406" t="str">
        <f t="shared" si="12"/>
        <v>〇</v>
      </c>
      <c r="U181" s="408">
        <f t="shared" ref="U181:U200" si="13">E181+K181+O181</f>
        <v>100</v>
      </c>
      <c r="V181" s="49"/>
      <c r="W181" s="49"/>
      <c r="X181" s="49"/>
      <c r="Y181" s="49"/>
      <c r="Z181" s="49"/>
      <c r="AA181" s="49"/>
      <c r="AB181" s="49"/>
      <c r="AC181" s="49"/>
      <c r="AD181" s="49"/>
      <c r="AE181" s="49"/>
      <c r="AF181" s="49"/>
      <c r="AG181" s="49"/>
      <c r="AH181" s="49"/>
      <c r="AI181" s="49"/>
      <c r="AJ181" s="49"/>
      <c r="AK181" s="49"/>
      <c r="AL181" s="49"/>
      <c r="AM181" s="49"/>
      <c r="AN181" s="49"/>
      <c r="AO181" s="49"/>
      <c r="AP181" s="49"/>
    </row>
    <row r="182" spans="1:42" ht="18.75" customHeight="1">
      <c r="A182" s="465"/>
      <c r="B182" s="43">
        <v>29</v>
      </c>
      <c r="C182" s="60">
        <v>942851</v>
      </c>
      <c r="D182" s="60">
        <v>311662</v>
      </c>
      <c r="E182" s="61">
        <v>33.1</v>
      </c>
      <c r="F182" s="60">
        <v>172432</v>
      </c>
      <c r="G182" s="62">
        <v>18.3</v>
      </c>
      <c r="H182" s="60">
        <v>113480</v>
      </c>
      <c r="I182" s="63">
        <v>12</v>
      </c>
      <c r="J182" s="60">
        <v>246665</v>
      </c>
      <c r="K182" s="63">
        <v>26.2</v>
      </c>
      <c r="L182" s="60">
        <v>143727</v>
      </c>
      <c r="M182" s="63">
        <v>15.2</v>
      </c>
      <c r="N182" s="309">
        <v>384524</v>
      </c>
      <c r="O182" s="63">
        <v>40.799999999999997</v>
      </c>
      <c r="P182" s="60">
        <v>246725</v>
      </c>
      <c r="Q182" s="63">
        <v>26.2</v>
      </c>
      <c r="R182" s="8">
        <v>79408</v>
      </c>
      <c r="S182" s="63">
        <v>8.4</v>
      </c>
      <c r="T182" s="406" t="str">
        <f t="shared" si="12"/>
        <v>〇</v>
      </c>
      <c r="U182" s="408">
        <f t="shared" si="13"/>
        <v>100.1</v>
      </c>
      <c r="V182" s="49"/>
      <c r="W182" s="49"/>
      <c r="X182" s="49"/>
      <c r="Y182" s="49"/>
      <c r="Z182" s="49"/>
      <c r="AA182" s="49"/>
      <c r="AB182" s="49"/>
      <c r="AC182" s="49"/>
      <c r="AD182" s="49"/>
      <c r="AE182" s="49"/>
      <c r="AF182" s="49"/>
      <c r="AG182" s="49"/>
      <c r="AH182" s="49"/>
      <c r="AI182" s="49"/>
      <c r="AJ182" s="49"/>
      <c r="AK182" s="49"/>
      <c r="AL182" s="49"/>
      <c r="AM182" s="49"/>
      <c r="AN182" s="49"/>
      <c r="AO182" s="49"/>
      <c r="AP182" s="49"/>
    </row>
    <row r="183" spans="1:42" ht="18.75" customHeight="1">
      <c r="A183" s="465"/>
      <c r="B183" s="43">
        <v>30</v>
      </c>
      <c r="C183" s="60">
        <v>891259</v>
      </c>
      <c r="D183" s="60">
        <v>308291</v>
      </c>
      <c r="E183" s="61">
        <v>34.6</v>
      </c>
      <c r="F183" s="60">
        <v>172856</v>
      </c>
      <c r="G183" s="62">
        <v>19.399999999999999</v>
      </c>
      <c r="H183" s="60">
        <v>110338</v>
      </c>
      <c r="I183" s="63">
        <v>12.4</v>
      </c>
      <c r="J183" s="60">
        <v>284904</v>
      </c>
      <c r="K183" s="63">
        <v>32</v>
      </c>
      <c r="L183" s="60">
        <v>172687</v>
      </c>
      <c r="M183" s="63">
        <v>19.399999999999999</v>
      </c>
      <c r="N183" s="309">
        <v>298064</v>
      </c>
      <c r="O183" s="63">
        <v>33.4</v>
      </c>
      <c r="P183" s="60">
        <v>193770</v>
      </c>
      <c r="Q183" s="63">
        <v>21.7</v>
      </c>
      <c r="R183" s="8">
        <v>47016</v>
      </c>
      <c r="S183" s="63">
        <v>5.3</v>
      </c>
      <c r="T183" s="406" t="str">
        <f t="shared" si="12"/>
        <v>〇</v>
      </c>
      <c r="U183" s="408">
        <f t="shared" si="13"/>
        <v>100</v>
      </c>
      <c r="V183" s="49"/>
      <c r="W183" s="49"/>
      <c r="X183" s="49"/>
      <c r="Y183" s="49"/>
      <c r="Z183" s="49"/>
      <c r="AA183" s="49"/>
      <c r="AB183" s="49"/>
      <c r="AC183" s="49"/>
      <c r="AD183" s="49"/>
      <c r="AE183" s="49"/>
      <c r="AF183" s="49"/>
      <c r="AG183" s="49"/>
      <c r="AH183" s="49"/>
      <c r="AI183" s="49"/>
      <c r="AJ183" s="49"/>
      <c r="AK183" s="49"/>
      <c r="AL183" s="49"/>
      <c r="AM183" s="49"/>
      <c r="AN183" s="49"/>
      <c r="AO183" s="49"/>
      <c r="AP183" s="49"/>
    </row>
    <row r="184" spans="1:42" ht="18.75" customHeight="1">
      <c r="A184" s="465"/>
      <c r="B184" s="43" t="s">
        <v>268</v>
      </c>
      <c r="C184" s="60">
        <v>797595</v>
      </c>
      <c r="D184" s="60">
        <v>300178</v>
      </c>
      <c r="E184" s="61">
        <v>37.6</v>
      </c>
      <c r="F184" s="60">
        <v>173288</v>
      </c>
      <c r="G184" s="62">
        <v>21.7</v>
      </c>
      <c r="H184" s="60">
        <v>101159</v>
      </c>
      <c r="I184" s="63">
        <v>12.7</v>
      </c>
      <c r="J184" s="60">
        <v>196388</v>
      </c>
      <c r="K184" s="63">
        <v>24.6</v>
      </c>
      <c r="L184" s="60">
        <v>158496</v>
      </c>
      <c r="M184" s="63">
        <v>19.899999999999999</v>
      </c>
      <c r="N184" s="309">
        <v>301028</v>
      </c>
      <c r="O184" s="63">
        <v>37.700000000000003</v>
      </c>
      <c r="P184" s="60">
        <v>190912</v>
      </c>
      <c r="Q184" s="63">
        <v>23.9</v>
      </c>
      <c r="R184" s="8">
        <v>52758</v>
      </c>
      <c r="S184" s="63">
        <v>6.6</v>
      </c>
      <c r="T184" s="406" t="str">
        <f t="shared" si="12"/>
        <v>✖</v>
      </c>
      <c r="U184" s="408">
        <f t="shared" si="13"/>
        <v>99.9</v>
      </c>
      <c r="V184" s="49"/>
      <c r="W184" s="49"/>
      <c r="X184" s="49"/>
      <c r="Y184" s="49"/>
      <c r="Z184" s="49"/>
      <c r="AA184" s="49"/>
      <c r="AB184" s="49"/>
      <c r="AC184" s="49"/>
      <c r="AD184" s="49"/>
      <c r="AE184" s="49"/>
      <c r="AF184" s="49"/>
      <c r="AG184" s="49"/>
      <c r="AH184" s="49"/>
      <c r="AI184" s="49"/>
      <c r="AJ184" s="49"/>
      <c r="AK184" s="49"/>
      <c r="AL184" s="49"/>
      <c r="AM184" s="49"/>
      <c r="AN184" s="49"/>
      <c r="AO184" s="49"/>
      <c r="AP184" s="49"/>
    </row>
    <row r="185" spans="1:42" s="7" customFormat="1" ht="18.75" customHeight="1">
      <c r="A185" s="466"/>
      <c r="B185" s="43" t="s">
        <v>269</v>
      </c>
      <c r="C185" s="65">
        <v>901784</v>
      </c>
      <c r="D185" s="65">
        <v>296461</v>
      </c>
      <c r="E185" s="66">
        <v>32.9</v>
      </c>
      <c r="F185" s="65">
        <v>172416</v>
      </c>
      <c r="G185" s="67">
        <v>19.100000000000001</v>
      </c>
      <c r="H185" s="65">
        <v>98029</v>
      </c>
      <c r="I185" s="68">
        <v>10.9</v>
      </c>
      <c r="J185" s="65">
        <v>199229</v>
      </c>
      <c r="K185" s="68">
        <v>22.1</v>
      </c>
      <c r="L185" s="65">
        <v>158814</v>
      </c>
      <c r="M185" s="68">
        <v>17.600000000000001</v>
      </c>
      <c r="N185" s="138">
        <v>406094</v>
      </c>
      <c r="O185" s="68">
        <v>45</v>
      </c>
      <c r="P185" s="65">
        <v>267948</v>
      </c>
      <c r="Q185" s="68">
        <v>29.7</v>
      </c>
      <c r="R185" s="64">
        <v>70472</v>
      </c>
      <c r="S185" s="68">
        <v>7.8</v>
      </c>
      <c r="T185" s="406" t="str">
        <f t="shared" si="12"/>
        <v>〇</v>
      </c>
      <c r="U185" s="408">
        <f t="shared" si="13"/>
        <v>100</v>
      </c>
      <c r="V185" s="49"/>
      <c r="W185" s="49"/>
      <c r="X185" s="49"/>
      <c r="Y185" s="49"/>
      <c r="Z185" s="49"/>
      <c r="AA185" s="49"/>
      <c r="AB185" s="49"/>
      <c r="AC185" s="49"/>
      <c r="AD185" s="49"/>
      <c r="AE185" s="49"/>
      <c r="AF185" s="49"/>
      <c r="AG185" s="49"/>
      <c r="AH185" s="49"/>
      <c r="AI185" s="49"/>
      <c r="AJ185" s="49"/>
      <c r="AK185" s="49"/>
      <c r="AL185" s="49"/>
      <c r="AM185" s="49"/>
      <c r="AN185" s="49"/>
      <c r="AO185" s="49"/>
      <c r="AP185" s="49"/>
    </row>
    <row r="186" spans="1:42" ht="18.75" customHeight="1">
      <c r="A186" s="449" t="s">
        <v>84</v>
      </c>
      <c r="B186" s="42">
        <v>28</v>
      </c>
      <c r="C186" s="8">
        <v>555037</v>
      </c>
      <c r="D186" s="60">
        <v>254632</v>
      </c>
      <c r="E186" s="61">
        <v>45.9</v>
      </c>
      <c r="F186" s="60">
        <v>153421</v>
      </c>
      <c r="G186" s="62">
        <v>27.7</v>
      </c>
      <c r="H186" s="60">
        <v>88979</v>
      </c>
      <c r="I186" s="63">
        <v>16</v>
      </c>
      <c r="J186" s="60">
        <v>115708</v>
      </c>
      <c r="K186" s="63">
        <v>20.8</v>
      </c>
      <c r="L186" s="60">
        <v>112856</v>
      </c>
      <c r="M186" s="63">
        <v>20.3</v>
      </c>
      <c r="N186" s="60">
        <v>184697</v>
      </c>
      <c r="O186" s="63">
        <v>33.299999999999997</v>
      </c>
      <c r="P186" s="60">
        <v>121905</v>
      </c>
      <c r="Q186" s="63">
        <v>22</v>
      </c>
      <c r="R186" s="8">
        <v>32654</v>
      </c>
      <c r="S186" s="63">
        <v>5.9</v>
      </c>
      <c r="T186" s="406" t="str">
        <f t="shared" si="12"/>
        <v>〇</v>
      </c>
      <c r="U186" s="408">
        <f t="shared" si="13"/>
        <v>100</v>
      </c>
      <c r="V186" s="49"/>
      <c r="W186" s="49"/>
      <c r="X186" s="49"/>
      <c r="Y186" s="49"/>
      <c r="Z186" s="49"/>
      <c r="AA186" s="49"/>
      <c r="AB186" s="49"/>
      <c r="AC186" s="49"/>
      <c r="AD186" s="49"/>
      <c r="AE186" s="49"/>
      <c r="AF186" s="49"/>
      <c r="AG186" s="49"/>
      <c r="AH186" s="49"/>
      <c r="AI186" s="49"/>
      <c r="AJ186" s="49"/>
      <c r="AK186" s="49"/>
      <c r="AL186" s="49"/>
      <c r="AM186" s="49"/>
      <c r="AN186" s="49"/>
      <c r="AO186" s="49"/>
      <c r="AP186" s="49"/>
    </row>
    <row r="187" spans="1:42" ht="18.75" customHeight="1">
      <c r="A187" s="465"/>
      <c r="B187" s="43">
        <v>29</v>
      </c>
      <c r="C187" s="60">
        <v>561388</v>
      </c>
      <c r="D187" s="60">
        <v>254726</v>
      </c>
      <c r="E187" s="61">
        <v>45.4</v>
      </c>
      <c r="F187" s="60">
        <v>152465</v>
      </c>
      <c r="G187" s="62">
        <v>27.2</v>
      </c>
      <c r="H187" s="60">
        <v>89870</v>
      </c>
      <c r="I187" s="63">
        <v>16</v>
      </c>
      <c r="J187" s="60">
        <v>123816</v>
      </c>
      <c r="K187" s="63">
        <v>22</v>
      </c>
      <c r="L187" s="60">
        <v>116343</v>
      </c>
      <c r="M187" s="63">
        <v>20.7</v>
      </c>
      <c r="N187" s="60">
        <v>182846</v>
      </c>
      <c r="O187" s="63">
        <v>32.6</v>
      </c>
      <c r="P187" s="60">
        <v>121522</v>
      </c>
      <c r="Q187" s="63">
        <v>21.7</v>
      </c>
      <c r="R187" s="8">
        <v>32639</v>
      </c>
      <c r="S187" s="63">
        <v>5.8</v>
      </c>
      <c r="T187" s="406" t="str">
        <f t="shared" si="12"/>
        <v>〇</v>
      </c>
      <c r="U187" s="408">
        <f t="shared" si="13"/>
        <v>100</v>
      </c>
      <c r="V187" s="49"/>
      <c r="W187" s="49"/>
      <c r="X187" s="49"/>
      <c r="Y187" s="49"/>
      <c r="Z187" s="49"/>
      <c r="AA187" s="49"/>
      <c r="AB187" s="49"/>
      <c r="AC187" s="49"/>
      <c r="AD187" s="49"/>
      <c r="AE187" s="49"/>
      <c r="AF187" s="49"/>
      <c r="AG187" s="49"/>
      <c r="AH187" s="49"/>
      <c r="AI187" s="49"/>
      <c r="AJ187" s="49"/>
      <c r="AK187" s="49"/>
      <c r="AL187" s="49"/>
      <c r="AM187" s="49"/>
      <c r="AN187" s="49"/>
      <c r="AO187" s="49"/>
      <c r="AP187" s="49"/>
    </row>
    <row r="188" spans="1:42" ht="18.75" customHeight="1">
      <c r="A188" s="465"/>
      <c r="B188" s="43">
        <v>30</v>
      </c>
      <c r="C188" s="60">
        <v>573938</v>
      </c>
      <c r="D188" s="60">
        <v>247643</v>
      </c>
      <c r="E188" s="61">
        <v>43.1</v>
      </c>
      <c r="F188" s="60">
        <v>154007</v>
      </c>
      <c r="G188" s="62">
        <v>26.8</v>
      </c>
      <c r="H188" s="60">
        <v>81165</v>
      </c>
      <c r="I188" s="63">
        <v>14.1</v>
      </c>
      <c r="J188" s="60">
        <v>141998</v>
      </c>
      <c r="K188" s="63">
        <v>24.8</v>
      </c>
      <c r="L188" s="60">
        <v>127717</v>
      </c>
      <c r="M188" s="63">
        <v>22.3</v>
      </c>
      <c r="N188" s="60">
        <v>184297</v>
      </c>
      <c r="O188" s="63">
        <v>32.1</v>
      </c>
      <c r="P188" s="60">
        <v>114736</v>
      </c>
      <c r="Q188" s="63">
        <v>20</v>
      </c>
      <c r="R188" s="8">
        <v>31344</v>
      </c>
      <c r="S188" s="63">
        <v>5.4</v>
      </c>
      <c r="T188" s="406" t="str">
        <f t="shared" si="12"/>
        <v>〇</v>
      </c>
      <c r="U188" s="408">
        <f t="shared" si="13"/>
        <v>100</v>
      </c>
      <c r="V188" s="49"/>
      <c r="W188" s="49"/>
      <c r="X188" s="49"/>
      <c r="Y188" s="49"/>
      <c r="Z188" s="49"/>
      <c r="AA188" s="49"/>
      <c r="AB188" s="49"/>
      <c r="AC188" s="49"/>
      <c r="AD188" s="49"/>
      <c r="AE188" s="49"/>
      <c r="AF188" s="49"/>
      <c r="AG188" s="49"/>
      <c r="AH188" s="49"/>
      <c r="AI188" s="49"/>
      <c r="AJ188" s="49"/>
      <c r="AK188" s="49"/>
      <c r="AL188" s="49"/>
      <c r="AM188" s="49"/>
      <c r="AN188" s="49"/>
      <c r="AO188" s="49"/>
      <c r="AP188" s="49"/>
    </row>
    <row r="189" spans="1:42" ht="18.75" customHeight="1">
      <c r="A189" s="465"/>
      <c r="B189" s="43" t="s">
        <v>268</v>
      </c>
      <c r="C189" s="60">
        <v>570849</v>
      </c>
      <c r="D189" s="60">
        <v>243808</v>
      </c>
      <c r="E189" s="61">
        <v>42.7</v>
      </c>
      <c r="F189" s="60">
        <v>151940</v>
      </c>
      <c r="G189" s="62">
        <v>26.6</v>
      </c>
      <c r="H189" s="60">
        <v>79113</v>
      </c>
      <c r="I189" s="63">
        <v>13.9</v>
      </c>
      <c r="J189" s="60">
        <v>140538</v>
      </c>
      <c r="K189" s="63">
        <v>24.6</v>
      </c>
      <c r="L189" s="60">
        <v>132141</v>
      </c>
      <c r="M189" s="63">
        <v>23.1</v>
      </c>
      <c r="N189" s="60">
        <v>186503</v>
      </c>
      <c r="O189" s="63">
        <v>32.700000000000003</v>
      </c>
      <c r="P189" s="60">
        <v>116971</v>
      </c>
      <c r="Q189" s="63">
        <v>20.5</v>
      </c>
      <c r="R189" s="8">
        <v>30074</v>
      </c>
      <c r="S189" s="63">
        <v>5.3</v>
      </c>
      <c r="T189" s="406" t="str">
        <f t="shared" si="12"/>
        <v>〇</v>
      </c>
      <c r="U189" s="408">
        <f t="shared" si="13"/>
        <v>100.00000000000001</v>
      </c>
      <c r="V189" s="49"/>
      <c r="W189" s="49"/>
      <c r="X189" s="49"/>
      <c r="Y189" s="49"/>
      <c r="Z189" s="49"/>
      <c r="AA189" s="49"/>
      <c r="AB189" s="49"/>
      <c r="AC189" s="49"/>
      <c r="AD189" s="49"/>
      <c r="AE189" s="49"/>
      <c r="AF189" s="49"/>
      <c r="AG189" s="49"/>
      <c r="AH189" s="49"/>
      <c r="AI189" s="49"/>
      <c r="AJ189" s="49"/>
      <c r="AK189" s="49"/>
      <c r="AL189" s="49"/>
      <c r="AM189" s="49"/>
      <c r="AN189" s="49"/>
      <c r="AO189" s="49"/>
      <c r="AP189" s="49"/>
    </row>
    <row r="190" spans="1:42" s="7" customFormat="1" ht="18.75" customHeight="1">
      <c r="A190" s="466"/>
      <c r="B190" s="43" t="s">
        <v>269</v>
      </c>
      <c r="C190" s="60">
        <v>684402</v>
      </c>
      <c r="D190" s="60">
        <v>241298</v>
      </c>
      <c r="E190" s="61">
        <v>35.299999999999997</v>
      </c>
      <c r="F190" s="60">
        <v>150945</v>
      </c>
      <c r="G190" s="62">
        <v>22.1</v>
      </c>
      <c r="H190" s="60">
        <v>77556</v>
      </c>
      <c r="I190" s="63">
        <v>11.3</v>
      </c>
      <c r="J190" s="60">
        <v>155452</v>
      </c>
      <c r="K190" s="63">
        <v>22.7</v>
      </c>
      <c r="L190" s="60">
        <v>145892</v>
      </c>
      <c r="M190" s="63">
        <v>21.3</v>
      </c>
      <c r="N190" s="60">
        <v>287652</v>
      </c>
      <c r="O190" s="63">
        <v>42</v>
      </c>
      <c r="P190" s="60">
        <v>142811</v>
      </c>
      <c r="Q190" s="63">
        <v>20.9</v>
      </c>
      <c r="R190" s="8">
        <v>66239</v>
      </c>
      <c r="S190" s="63">
        <v>9.6999999999999993</v>
      </c>
      <c r="T190" s="406" t="str">
        <f t="shared" si="12"/>
        <v>〇</v>
      </c>
      <c r="U190" s="408">
        <f t="shared" si="13"/>
        <v>100</v>
      </c>
      <c r="V190" s="49"/>
      <c r="W190" s="49"/>
      <c r="X190" s="49"/>
      <c r="Y190" s="49"/>
      <c r="Z190" s="49"/>
      <c r="AA190" s="49"/>
      <c r="AB190" s="49"/>
      <c r="AC190" s="49"/>
      <c r="AD190" s="49"/>
      <c r="AE190" s="49"/>
      <c r="AF190" s="49"/>
      <c r="AG190" s="49"/>
      <c r="AH190" s="49"/>
      <c r="AI190" s="49"/>
      <c r="AJ190" s="49"/>
      <c r="AK190" s="49"/>
      <c r="AL190" s="49"/>
      <c r="AM190" s="49"/>
      <c r="AN190" s="49"/>
      <c r="AO190" s="49"/>
      <c r="AP190" s="49"/>
    </row>
    <row r="191" spans="1:42" ht="18.75" customHeight="1">
      <c r="A191" s="449" t="s">
        <v>196</v>
      </c>
      <c r="B191" s="42">
        <v>28</v>
      </c>
      <c r="C191" s="56">
        <v>550873</v>
      </c>
      <c r="D191" s="56">
        <v>248578</v>
      </c>
      <c r="E191" s="57">
        <v>45.1</v>
      </c>
      <c r="F191" s="56">
        <v>146749</v>
      </c>
      <c r="G191" s="58">
        <v>26.6</v>
      </c>
      <c r="H191" s="56">
        <v>87738</v>
      </c>
      <c r="I191" s="59">
        <v>15.9</v>
      </c>
      <c r="J191" s="56">
        <v>94676</v>
      </c>
      <c r="K191" s="59">
        <v>17.2</v>
      </c>
      <c r="L191" s="56">
        <v>90219</v>
      </c>
      <c r="M191" s="59">
        <v>16.399999999999999</v>
      </c>
      <c r="N191" s="56">
        <v>207619</v>
      </c>
      <c r="O191" s="59">
        <v>37.700000000000003</v>
      </c>
      <c r="P191" s="56">
        <v>126760</v>
      </c>
      <c r="Q191" s="59">
        <v>23</v>
      </c>
      <c r="R191" s="6">
        <v>34783</v>
      </c>
      <c r="S191" s="59">
        <v>6.3</v>
      </c>
      <c r="T191" s="406" t="str">
        <f t="shared" ref="T191:T195" si="14">IF(D191+J191+N191=C191,"〇","✖")</f>
        <v>〇</v>
      </c>
      <c r="U191" s="408">
        <f t="shared" ref="U191:U195" si="15">E191+K191+O191</f>
        <v>100</v>
      </c>
      <c r="V191" s="49"/>
      <c r="W191" s="49"/>
      <c r="X191" s="49"/>
      <c r="Y191" s="49"/>
      <c r="Z191" s="49"/>
      <c r="AA191" s="49"/>
      <c r="AB191" s="49"/>
      <c r="AC191" s="49"/>
      <c r="AD191" s="49"/>
      <c r="AE191" s="49"/>
      <c r="AF191" s="49"/>
      <c r="AG191" s="49"/>
      <c r="AH191" s="49"/>
      <c r="AI191" s="49"/>
      <c r="AJ191" s="49"/>
      <c r="AK191" s="49"/>
      <c r="AL191" s="49"/>
      <c r="AM191" s="49"/>
      <c r="AN191" s="49"/>
      <c r="AO191" s="49"/>
      <c r="AP191" s="49"/>
    </row>
    <row r="192" spans="1:42" ht="18.75" customHeight="1">
      <c r="A192" s="465"/>
      <c r="B192" s="43">
        <v>29</v>
      </c>
      <c r="C192" s="60">
        <v>559444</v>
      </c>
      <c r="D192" s="60">
        <v>246266</v>
      </c>
      <c r="E192" s="61">
        <v>44</v>
      </c>
      <c r="F192" s="60">
        <v>147775</v>
      </c>
      <c r="G192" s="62">
        <v>26.4</v>
      </c>
      <c r="H192" s="60">
        <v>84139</v>
      </c>
      <c r="I192" s="63">
        <v>15</v>
      </c>
      <c r="J192" s="60">
        <v>110342</v>
      </c>
      <c r="K192" s="63">
        <v>19.7</v>
      </c>
      <c r="L192" s="60">
        <v>102900</v>
      </c>
      <c r="M192" s="63">
        <v>18.399999999999999</v>
      </c>
      <c r="N192" s="60">
        <v>202836</v>
      </c>
      <c r="O192" s="63">
        <v>36.299999999999997</v>
      </c>
      <c r="P192" s="60">
        <v>126654</v>
      </c>
      <c r="Q192" s="63">
        <v>22.6</v>
      </c>
      <c r="R192" s="8">
        <v>30709</v>
      </c>
      <c r="S192" s="63">
        <v>5.5</v>
      </c>
      <c r="T192" s="406" t="str">
        <f t="shared" si="14"/>
        <v>〇</v>
      </c>
      <c r="U192" s="408">
        <f t="shared" si="15"/>
        <v>100</v>
      </c>
      <c r="V192" s="49"/>
      <c r="W192" s="49"/>
      <c r="X192" s="49"/>
      <c r="Y192" s="49"/>
      <c r="Z192" s="49"/>
      <c r="AA192" s="49"/>
      <c r="AB192" s="49"/>
      <c r="AC192" s="49"/>
      <c r="AD192" s="49"/>
      <c r="AE192" s="49"/>
      <c r="AF192" s="49"/>
      <c r="AG192" s="49"/>
      <c r="AH192" s="49"/>
      <c r="AI192" s="49"/>
      <c r="AJ192" s="49"/>
      <c r="AK192" s="49"/>
      <c r="AL192" s="49"/>
      <c r="AM192" s="49"/>
      <c r="AN192" s="49"/>
      <c r="AO192" s="49"/>
      <c r="AP192" s="49"/>
    </row>
    <row r="193" spans="1:42" ht="18.75" customHeight="1">
      <c r="A193" s="465"/>
      <c r="B193" s="43">
        <v>30</v>
      </c>
      <c r="C193" s="60">
        <v>551920</v>
      </c>
      <c r="D193" s="60">
        <v>242573</v>
      </c>
      <c r="E193" s="61">
        <v>44</v>
      </c>
      <c r="F193" s="60">
        <v>145715</v>
      </c>
      <c r="G193" s="62">
        <v>26.4</v>
      </c>
      <c r="H193" s="60">
        <v>82613</v>
      </c>
      <c r="I193" s="63">
        <v>15</v>
      </c>
      <c r="J193" s="60">
        <v>104119</v>
      </c>
      <c r="K193" s="63">
        <v>18.899999999999999</v>
      </c>
      <c r="L193" s="60">
        <v>98342</v>
      </c>
      <c r="M193" s="63">
        <v>17.8</v>
      </c>
      <c r="N193" s="60">
        <v>205228</v>
      </c>
      <c r="O193" s="63">
        <v>37.200000000000003</v>
      </c>
      <c r="P193" s="60">
        <v>118698</v>
      </c>
      <c r="Q193" s="63">
        <v>21.5</v>
      </c>
      <c r="R193" s="8">
        <v>31479</v>
      </c>
      <c r="S193" s="63">
        <v>5.7</v>
      </c>
      <c r="T193" s="406" t="str">
        <f t="shared" si="14"/>
        <v>〇</v>
      </c>
      <c r="U193" s="408">
        <f t="shared" si="15"/>
        <v>100.1</v>
      </c>
      <c r="V193" s="49"/>
      <c r="W193" s="49"/>
      <c r="X193" s="49"/>
      <c r="Y193" s="49"/>
      <c r="Z193" s="49"/>
      <c r="AA193" s="49"/>
      <c r="AB193" s="49"/>
      <c r="AC193" s="49"/>
      <c r="AD193" s="49"/>
      <c r="AE193" s="49"/>
      <c r="AF193" s="49"/>
      <c r="AG193" s="49"/>
      <c r="AH193" s="49"/>
      <c r="AI193" s="49"/>
      <c r="AJ193" s="49"/>
      <c r="AK193" s="49"/>
      <c r="AL193" s="49"/>
      <c r="AM193" s="49"/>
      <c r="AN193" s="49"/>
      <c r="AO193" s="49"/>
      <c r="AP193" s="49"/>
    </row>
    <row r="194" spans="1:42" ht="18.75" customHeight="1">
      <c r="A194" s="465"/>
      <c r="B194" s="43" t="s">
        <v>268</v>
      </c>
      <c r="C194" s="60">
        <v>554090</v>
      </c>
      <c r="D194" s="60">
        <v>241876</v>
      </c>
      <c r="E194" s="61">
        <v>43.7</v>
      </c>
      <c r="F194" s="60">
        <v>146579</v>
      </c>
      <c r="G194" s="62">
        <v>26.5</v>
      </c>
      <c r="H194" s="60">
        <v>80484</v>
      </c>
      <c r="I194" s="63">
        <v>14.5</v>
      </c>
      <c r="J194" s="60">
        <v>115870</v>
      </c>
      <c r="K194" s="63">
        <v>20.9</v>
      </c>
      <c r="L194" s="60">
        <v>107388</v>
      </c>
      <c r="M194" s="63">
        <v>19.399999999999999</v>
      </c>
      <c r="N194" s="60">
        <v>196344</v>
      </c>
      <c r="O194" s="63">
        <v>35.4</v>
      </c>
      <c r="P194" s="60">
        <v>118994</v>
      </c>
      <c r="Q194" s="63">
        <v>21.5</v>
      </c>
      <c r="R194" s="8">
        <v>26686</v>
      </c>
      <c r="S194" s="63">
        <v>4.8</v>
      </c>
      <c r="T194" s="406" t="str">
        <f t="shared" si="14"/>
        <v>〇</v>
      </c>
      <c r="U194" s="408">
        <f t="shared" si="15"/>
        <v>100</v>
      </c>
      <c r="V194" s="49"/>
      <c r="W194" s="49"/>
      <c r="X194" s="49"/>
      <c r="Y194" s="49"/>
      <c r="Z194" s="49"/>
      <c r="AA194" s="49"/>
      <c r="AB194" s="49"/>
      <c r="AC194" s="49"/>
      <c r="AD194" s="49"/>
      <c r="AE194" s="49"/>
      <c r="AF194" s="49"/>
      <c r="AG194" s="49"/>
      <c r="AH194" s="49"/>
      <c r="AI194" s="49"/>
      <c r="AJ194" s="49"/>
      <c r="AK194" s="49"/>
      <c r="AL194" s="49"/>
      <c r="AM194" s="49"/>
      <c r="AN194" s="49"/>
      <c r="AO194" s="49"/>
      <c r="AP194" s="49"/>
    </row>
    <row r="195" spans="1:42" s="7" customFormat="1" ht="18.75" customHeight="1">
      <c r="A195" s="466"/>
      <c r="B195" s="43" t="s">
        <v>269</v>
      </c>
      <c r="C195" s="65">
        <v>667632</v>
      </c>
      <c r="D195" s="65">
        <v>241721</v>
      </c>
      <c r="E195" s="66">
        <v>36.200000000000003</v>
      </c>
      <c r="F195" s="65">
        <v>146902</v>
      </c>
      <c r="G195" s="67">
        <v>22</v>
      </c>
      <c r="H195" s="65">
        <v>79893</v>
      </c>
      <c r="I195" s="68">
        <v>12</v>
      </c>
      <c r="J195" s="65">
        <v>129254</v>
      </c>
      <c r="K195" s="68">
        <v>19.399999999999999</v>
      </c>
      <c r="L195" s="65">
        <v>122875</v>
      </c>
      <c r="M195" s="68">
        <v>18.399999999999999</v>
      </c>
      <c r="N195" s="60">
        <v>296657</v>
      </c>
      <c r="O195" s="68">
        <v>44.4</v>
      </c>
      <c r="P195" s="65">
        <v>178607</v>
      </c>
      <c r="Q195" s="68">
        <v>26.8</v>
      </c>
      <c r="R195" s="64">
        <v>49228</v>
      </c>
      <c r="S195" s="68">
        <v>7.4</v>
      </c>
      <c r="T195" s="406" t="str">
        <f t="shared" si="14"/>
        <v>〇</v>
      </c>
      <c r="U195" s="408">
        <f t="shared" si="15"/>
        <v>100</v>
      </c>
      <c r="V195" s="49"/>
      <c r="W195" s="49"/>
      <c r="X195" s="49"/>
      <c r="Y195" s="49"/>
      <c r="Z195" s="49"/>
      <c r="AA195" s="49"/>
      <c r="AB195" s="49"/>
      <c r="AC195" s="49"/>
      <c r="AD195" s="49"/>
      <c r="AE195" s="49"/>
      <c r="AF195" s="49"/>
      <c r="AG195" s="49"/>
      <c r="AH195" s="49"/>
      <c r="AI195" s="49"/>
      <c r="AJ195" s="49"/>
      <c r="AK195" s="49"/>
      <c r="AL195" s="49"/>
      <c r="AM195" s="49"/>
      <c r="AN195" s="49"/>
      <c r="AO195" s="49"/>
      <c r="AP195" s="49"/>
    </row>
    <row r="196" spans="1:42" ht="18.75" customHeight="1">
      <c r="A196" s="449" t="s">
        <v>85</v>
      </c>
      <c r="B196" s="42">
        <v>28</v>
      </c>
      <c r="C196" s="8">
        <v>762376</v>
      </c>
      <c r="D196" s="60">
        <v>381625</v>
      </c>
      <c r="E196" s="61">
        <v>50.1</v>
      </c>
      <c r="F196" s="60">
        <v>223510</v>
      </c>
      <c r="G196" s="62">
        <v>29.3</v>
      </c>
      <c r="H196" s="60">
        <v>131638</v>
      </c>
      <c r="I196" s="63">
        <v>17.3</v>
      </c>
      <c r="J196" s="60">
        <v>146750</v>
      </c>
      <c r="K196" s="63">
        <v>19.2</v>
      </c>
      <c r="L196" s="60">
        <v>140924</v>
      </c>
      <c r="M196" s="63">
        <v>18.5</v>
      </c>
      <c r="N196" s="314">
        <v>234000</v>
      </c>
      <c r="O196" s="63">
        <v>30.7</v>
      </c>
      <c r="P196" s="60">
        <v>185959</v>
      </c>
      <c r="Q196" s="63">
        <v>24.4</v>
      </c>
      <c r="R196" s="8">
        <v>4387</v>
      </c>
      <c r="S196" s="63">
        <v>0.6</v>
      </c>
      <c r="T196" s="406" t="str">
        <f t="shared" si="12"/>
        <v>✖</v>
      </c>
      <c r="U196" s="408">
        <f t="shared" si="13"/>
        <v>100</v>
      </c>
      <c r="V196" s="49"/>
      <c r="W196" s="49"/>
      <c r="X196" s="49"/>
      <c r="Y196" s="49"/>
      <c r="Z196" s="49"/>
      <c r="AA196" s="49"/>
      <c r="AB196" s="49"/>
      <c r="AC196" s="49"/>
      <c r="AD196" s="49"/>
      <c r="AE196" s="49"/>
      <c r="AF196" s="49"/>
      <c r="AG196" s="49"/>
      <c r="AH196" s="49"/>
      <c r="AI196" s="49"/>
      <c r="AJ196" s="49"/>
      <c r="AK196" s="49"/>
      <c r="AL196" s="49"/>
      <c r="AM196" s="49"/>
      <c r="AN196" s="49"/>
      <c r="AO196" s="49"/>
      <c r="AP196" s="49"/>
    </row>
    <row r="197" spans="1:42" ht="18.75" customHeight="1">
      <c r="A197" s="465"/>
      <c r="B197" s="43">
        <v>29</v>
      </c>
      <c r="C197" s="60">
        <v>786055</v>
      </c>
      <c r="D197" s="60">
        <v>379527</v>
      </c>
      <c r="E197" s="61">
        <v>48.3</v>
      </c>
      <c r="F197" s="60">
        <v>225045</v>
      </c>
      <c r="G197" s="62">
        <v>28.6</v>
      </c>
      <c r="H197" s="60">
        <v>127472</v>
      </c>
      <c r="I197" s="63">
        <v>16.2</v>
      </c>
      <c r="J197" s="60">
        <v>166915</v>
      </c>
      <c r="K197" s="63">
        <v>21.2</v>
      </c>
      <c r="L197" s="60">
        <v>156672</v>
      </c>
      <c r="M197" s="63">
        <v>19.899999999999999</v>
      </c>
      <c r="N197" s="309">
        <v>239613</v>
      </c>
      <c r="O197" s="63">
        <v>30.5</v>
      </c>
      <c r="P197" s="60">
        <v>188664</v>
      </c>
      <c r="Q197" s="63">
        <v>24</v>
      </c>
      <c r="R197" s="8">
        <v>3261</v>
      </c>
      <c r="S197" s="63">
        <v>0.4</v>
      </c>
      <c r="T197" s="406" t="str">
        <f t="shared" si="12"/>
        <v>〇</v>
      </c>
      <c r="U197" s="408">
        <f t="shared" si="13"/>
        <v>100</v>
      </c>
      <c r="V197" s="49"/>
      <c r="W197" s="49"/>
      <c r="X197" s="49"/>
      <c r="Y197" s="49"/>
      <c r="Z197" s="49"/>
      <c r="AA197" s="49"/>
      <c r="AB197" s="49"/>
      <c r="AC197" s="49"/>
      <c r="AD197" s="49"/>
      <c r="AE197" s="49"/>
      <c r="AF197" s="49"/>
      <c r="AG197" s="49"/>
      <c r="AH197" s="49"/>
      <c r="AI197" s="49"/>
      <c r="AJ197" s="49"/>
      <c r="AK197" s="49"/>
      <c r="AL197" s="49"/>
      <c r="AM197" s="49"/>
      <c r="AN197" s="49"/>
      <c r="AO197" s="49"/>
      <c r="AP197" s="49"/>
    </row>
    <row r="198" spans="1:42" ht="18.75" customHeight="1">
      <c r="A198" s="465"/>
      <c r="B198" s="43">
        <v>30</v>
      </c>
      <c r="C198" s="60">
        <v>759063</v>
      </c>
      <c r="D198" s="60">
        <v>380481</v>
      </c>
      <c r="E198" s="61">
        <v>50.1</v>
      </c>
      <c r="F198" s="60">
        <v>223719</v>
      </c>
      <c r="G198" s="62">
        <v>29.5</v>
      </c>
      <c r="H198" s="60">
        <v>130212</v>
      </c>
      <c r="I198" s="63">
        <v>17.2</v>
      </c>
      <c r="J198" s="60">
        <v>146866</v>
      </c>
      <c r="K198" s="63">
        <v>19.399999999999999</v>
      </c>
      <c r="L198" s="60">
        <v>142553</v>
      </c>
      <c r="M198" s="63">
        <v>18.8</v>
      </c>
      <c r="N198" s="309">
        <v>231716</v>
      </c>
      <c r="O198" s="63">
        <v>30.5</v>
      </c>
      <c r="P198" s="60">
        <v>177523</v>
      </c>
      <c r="Q198" s="63">
        <v>23.4</v>
      </c>
      <c r="R198" s="8">
        <v>3398</v>
      </c>
      <c r="S198" s="63">
        <v>0.4</v>
      </c>
      <c r="T198" s="406" t="str">
        <f t="shared" si="12"/>
        <v>〇</v>
      </c>
      <c r="U198" s="408">
        <f t="shared" si="13"/>
        <v>100</v>
      </c>
      <c r="V198" s="49"/>
      <c r="W198" s="49"/>
      <c r="X198" s="49"/>
      <c r="Y198" s="49"/>
      <c r="Z198" s="49"/>
      <c r="AA198" s="49"/>
      <c r="AB198" s="49"/>
      <c r="AC198" s="49"/>
      <c r="AD198" s="49"/>
      <c r="AE198" s="49"/>
      <c r="AF198" s="49"/>
      <c r="AG198" s="49"/>
      <c r="AH198" s="49"/>
      <c r="AI198" s="49"/>
      <c r="AJ198" s="49"/>
      <c r="AK198" s="49"/>
      <c r="AL198" s="49"/>
      <c r="AM198" s="49"/>
      <c r="AN198" s="49"/>
      <c r="AO198" s="49"/>
      <c r="AP198" s="49"/>
    </row>
    <row r="199" spans="1:42" ht="18.75" customHeight="1">
      <c r="A199" s="465"/>
      <c r="B199" s="43" t="s">
        <v>268</v>
      </c>
      <c r="C199" s="60">
        <v>769706</v>
      </c>
      <c r="D199" s="60">
        <v>375633</v>
      </c>
      <c r="E199" s="61">
        <v>48.8</v>
      </c>
      <c r="F199" s="60">
        <v>223136</v>
      </c>
      <c r="G199" s="62">
        <v>29</v>
      </c>
      <c r="H199" s="60">
        <v>125540</v>
      </c>
      <c r="I199" s="63">
        <v>16.3</v>
      </c>
      <c r="J199" s="60">
        <v>161309</v>
      </c>
      <c r="K199" s="63">
        <v>21</v>
      </c>
      <c r="L199" s="60">
        <v>153331</v>
      </c>
      <c r="M199" s="63">
        <v>19.899999999999999</v>
      </c>
      <c r="N199" s="309">
        <v>232764</v>
      </c>
      <c r="O199" s="63">
        <v>30.2</v>
      </c>
      <c r="P199" s="60">
        <v>179702</v>
      </c>
      <c r="Q199" s="63">
        <v>23.3</v>
      </c>
      <c r="R199" s="8">
        <v>2997</v>
      </c>
      <c r="S199" s="63">
        <v>0.4</v>
      </c>
      <c r="T199" s="406" t="str">
        <f t="shared" si="12"/>
        <v>〇</v>
      </c>
      <c r="U199" s="408">
        <f t="shared" si="13"/>
        <v>100</v>
      </c>
      <c r="V199" s="49"/>
      <c r="W199" s="49"/>
      <c r="X199" s="49"/>
      <c r="Y199" s="49"/>
      <c r="Z199" s="49"/>
      <c r="AA199" s="49"/>
      <c r="AB199" s="49"/>
      <c r="AC199" s="49"/>
      <c r="AD199" s="49"/>
      <c r="AE199" s="49"/>
      <c r="AF199" s="49"/>
      <c r="AG199" s="49"/>
      <c r="AH199" s="49"/>
      <c r="AI199" s="49"/>
      <c r="AJ199" s="49"/>
      <c r="AK199" s="49"/>
      <c r="AL199" s="49"/>
      <c r="AM199" s="49"/>
      <c r="AN199" s="49"/>
      <c r="AO199" s="49"/>
      <c r="AP199" s="49"/>
    </row>
    <row r="200" spans="1:42" s="7" customFormat="1" ht="18.75" customHeight="1">
      <c r="A200" s="466"/>
      <c r="B200" s="44" t="s">
        <v>269</v>
      </c>
      <c r="C200" s="65">
        <v>853606</v>
      </c>
      <c r="D200" s="65">
        <v>371514</v>
      </c>
      <c r="E200" s="66">
        <v>43.5</v>
      </c>
      <c r="F200" s="65">
        <v>222261</v>
      </c>
      <c r="G200" s="67">
        <v>26</v>
      </c>
      <c r="H200" s="65">
        <v>122210</v>
      </c>
      <c r="I200" s="68">
        <v>14.3</v>
      </c>
      <c r="J200" s="65">
        <v>179279</v>
      </c>
      <c r="K200" s="68">
        <v>21</v>
      </c>
      <c r="L200" s="65">
        <v>165986</v>
      </c>
      <c r="M200" s="68">
        <v>19.399999999999999</v>
      </c>
      <c r="N200" s="138">
        <v>302813</v>
      </c>
      <c r="O200" s="68">
        <v>35.5</v>
      </c>
      <c r="P200" s="65">
        <v>242009</v>
      </c>
      <c r="Q200" s="68">
        <v>28.4</v>
      </c>
      <c r="R200" s="64">
        <v>2425</v>
      </c>
      <c r="S200" s="68">
        <v>0.3</v>
      </c>
      <c r="T200" s="406" t="str">
        <f t="shared" si="12"/>
        <v>〇</v>
      </c>
      <c r="U200" s="408">
        <f t="shared" si="13"/>
        <v>100</v>
      </c>
      <c r="V200" s="49"/>
      <c r="W200" s="49"/>
      <c r="X200" s="49"/>
      <c r="Y200" s="49"/>
      <c r="Z200" s="49"/>
      <c r="AA200" s="49"/>
      <c r="AB200" s="49"/>
      <c r="AC200" s="49"/>
      <c r="AD200" s="49"/>
      <c r="AE200" s="49"/>
      <c r="AF200" s="49"/>
      <c r="AG200" s="49"/>
      <c r="AH200" s="49"/>
      <c r="AI200" s="49"/>
      <c r="AJ200" s="49"/>
      <c r="AK200" s="49"/>
      <c r="AL200" s="49"/>
      <c r="AM200" s="49"/>
      <c r="AN200" s="49"/>
      <c r="AO200" s="49"/>
      <c r="AP200" s="49"/>
    </row>
    <row r="201" spans="1:42" ht="18" customHeight="1">
      <c r="A201" s="3" t="s">
        <v>62</v>
      </c>
      <c r="V201" s="49"/>
      <c r="W201" s="49"/>
      <c r="X201" s="49"/>
      <c r="Y201" s="49"/>
      <c r="Z201" s="49"/>
      <c r="AA201" s="49"/>
      <c r="AB201" s="49"/>
      <c r="AC201" s="49"/>
      <c r="AD201" s="49"/>
      <c r="AE201" s="49"/>
      <c r="AF201" s="49"/>
      <c r="AG201" s="49"/>
      <c r="AH201" s="49"/>
      <c r="AI201" s="49"/>
      <c r="AJ201" s="49"/>
      <c r="AK201" s="49"/>
      <c r="AL201" s="49"/>
    </row>
    <row r="240" spans="1:1">
      <c r="A240" s="45" t="s">
        <v>45</v>
      </c>
    </row>
    <row r="241" spans="1:1">
      <c r="A241" s="46" t="s">
        <v>46</v>
      </c>
    </row>
    <row r="242" spans="1:1">
      <c r="A242" s="47" t="s">
        <v>47</v>
      </c>
    </row>
    <row r="243" spans="1:1">
      <c r="A243" s="46" t="s">
        <v>48</v>
      </c>
    </row>
    <row r="244" spans="1:1">
      <c r="A244" s="46" t="s">
        <v>49</v>
      </c>
    </row>
    <row r="245" spans="1:1">
      <c r="A245" s="46" t="s">
        <v>50</v>
      </c>
    </row>
    <row r="246" spans="1:1">
      <c r="A246" s="46" t="s">
        <v>54</v>
      </c>
    </row>
    <row r="247" spans="1:1">
      <c r="A247" s="46" t="s">
        <v>55</v>
      </c>
    </row>
    <row r="248" spans="1:1">
      <c r="A248" s="46" t="s">
        <v>56</v>
      </c>
    </row>
    <row r="249" spans="1:1">
      <c r="A249" s="46" t="s">
        <v>58</v>
      </c>
    </row>
    <row r="250" spans="1:1">
      <c r="A250" s="46" t="s">
        <v>59</v>
      </c>
    </row>
    <row r="251" spans="1:1">
      <c r="A251" s="46" t="s">
        <v>60</v>
      </c>
    </row>
    <row r="252" spans="1:1">
      <c r="A252" s="48" t="s">
        <v>61</v>
      </c>
    </row>
    <row r="253" spans="1:1">
      <c r="A253" s="1" t="s">
        <v>62</v>
      </c>
    </row>
  </sheetData>
  <autoFilter ref="A5:AQ201" xr:uid="{00000000-0009-0000-0000-000005000000}"/>
  <customSheetViews>
    <customSheetView guid="{9CD6CDFB-0526-4987-BB9B-F12261C08409}" showPageBreaks="1" showGridLines="0" view="pageBreakPreview">
      <pane xSplit="3" ySplit="5" topLeftCell="D6" activePane="bottomRight" state="frozen"/>
      <selection pane="bottomRight" activeCell="C183" sqref="C183"/>
      <rowBreaks count="3" manualBreakCount="3">
        <brk id="70" max="18" man="1"/>
        <brk id="130" max="18" man="1"/>
        <brk id="209" max="37" man="1"/>
      </rowBreaks>
      <pageMargins left="0.59055118110236227" right="0.59055118110236227" top="0.6692913385826772" bottom="0.31496062992125984" header="0.51181102362204722" footer="0.51181102362204722"/>
      <pageSetup paperSize="9" scale="43" orientation="landscape" r:id="rId1"/>
      <headerFooter alignWithMargins="0"/>
    </customSheetView>
    <customSheetView guid="{47FE580C-1B40-484B-A27C-9C582BD9B048}" scale="85" showPageBreaks="1" showGridLines="0" printArea="1" view="pageBreakPreview">
      <pane xSplit="3" ySplit="5" topLeftCell="D123" activePane="bottomRight" state="frozen"/>
      <selection pane="bottomRight" activeCell="B151" sqref="A151:IV155"/>
      <rowBreaks count="2" manualBreakCount="2">
        <brk id="70" max="18" man="1"/>
        <brk id="130" max="18" man="1"/>
      </rowBreaks>
      <pageMargins left="0.59055118110236227" right="0.59055118110236227" top="0.6692913385826772" bottom="0.31496062992125984" header="0.51181102362204722" footer="0.51181102362204722"/>
      <pageSetup paperSize="9" scale="43" orientation="landscape" r:id="rId2"/>
      <headerFooter alignWithMargins="0"/>
    </customSheetView>
    <customSheetView guid="{B07D689D-A88D-4FD6-A5A1-1BAAB5F2B100}" scale="85" showPageBreaks="1" showGridLines="0" printArea="1" view="pageBreakPreview">
      <pane xSplit="3" ySplit="5" topLeftCell="G123" activePane="bottomRight" state="frozen"/>
      <selection pane="bottomRight" activeCell="C142" sqref="C142"/>
      <rowBreaks count="2" manualBreakCount="2">
        <brk id="65" max="18" man="1"/>
        <brk id="125" max="18" man="1"/>
      </rowBreaks>
      <pageMargins left="0.59055118110236227" right="0.59055118110236227" top="0.6692913385826772" bottom="0.31496062992125984" header="0.51181102362204722" footer="0.51181102362204722"/>
      <pageSetup paperSize="9" scale="43" orientation="landscape" r:id="rId3"/>
      <headerFooter alignWithMargins="0"/>
    </customSheetView>
  </customSheetViews>
  <mergeCells count="43">
    <mergeCell ref="A191:A195"/>
    <mergeCell ref="A181:A185"/>
    <mergeCell ref="A56:A60"/>
    <mergeCell ref="A21:A25"/>
    <mergeCell ref="A36:A40"/>
    <mergeCell ref="A76:A80"/>
    <mergeCell ref="A86:A90"/>
    <mergeCell ref="A156:A160"/>
    <mergeCell ref="A71:A75"/>
    <mergeCell ref="A176:A180"/>
    <mergeCell ref="A166:A170"/>
    <mergeCell ref="A66:A70"/>
    <mergeCell ref="A136:A140"/>
    <mergeCell ref="A131:A135"/>
    <mergeCell ref="A196:A200"/>
    <mergeCell ref="A116:A120"/>
    <mergeCell ref="A81:A85"/>
    <mergeCell ref="A91:A95"/>
    <mergeCell ref="A96:A100"/>
    <mergeCell ref="A111:A115"/>
    <mergeCell ref="A121:A125"/>
    <mergeCell ref="A151:A155"/>
    <mergeCell ref="A146:A150"/>
    <mergeCell ref="A186:A190"/>
    <mergeCell ref="A106:A110"/>
    <mergeCell ref="A161:A165"/>
    <mergeCell ref="A171:A175"/>
    <mergeCell ref="A141:A145"/>
    <mergeCell ref="A126:A130"/>
    <mergeCell ref="A101:A105"/>
    <mergeCell ref="R4:S4"/>
    <mergeCell ref="B2:B5"/>
    <mergeCell ref="A2:A5"/>
    <mergeCell ref="A61:A65"/>
    <mergeCell ref="A6:A10"/>
    <mergeCell ref="A11:A15"/>
    <mergeCell ref="L4:M4"/>
    <mergeCell ref="A16:A20"/>
    <mergeCell ref="A26:A30"/>
    <mergeCell ref="A41:A45"/>
    <mergeCell ref="A46:A50"/>
    <mergeCell ref="A51:A55"/>
    <mergeCell ref="A31:A35"/>
  </mergeCells>
  <phoneticPr fontId="2"/>
  <printOptions horizontalCentered="1"/>
  <pageMargins left="0.23622047244094491" right="0.23622047244094491" top="0.35433070866141736" bottom="0.15748031496062992" header="0.11811023622047245" footer="0.11811023622047245"/>
  <pageSetup paperSize="9" scale="72" fitToHeight="0" orientation="landscape" r:id="rId4"/>
  <headerFooter alignWithMargins="0"/>
  <rowBreaks count="1" manualBreakCount="1">
    <brk id="45" max="1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T1050"/>
  <sheetViews>
    <sheetView showGridLines="0" view="pageBreakPreview" zoomScaleNormal="100" zoomScaleSheetLayoutView="100" workbookViewId="0">
      <pane xSplit="3" ySplit="5" topLeftCell="D6" activePane="bottomRight" state="frozen"/>
      <selection pane="topRight"/>
      <selection pane="bottomLeft"/>
      <selection pane="bottomRight"/>
    </sheetView>
  </sheetViews>
  <sheetFormatPr defaultRowHeight="13.5"/>
  <cols>
    <col min="1" max="1" width="15.625" style="3" customWidth="1"/>
    <col min="2" max="2" width="8.625" style="3" customWidth="1"/>
    <col min="3" max="4" width="12.625" style="3" customWidth="1"/>
    <col min="5" max="5" width="9" style="3" bestFit="1" customWidth="1"/>
    <col min="6" max="6" width="12.625" style="3" customWidth="1"/>
    <col min="7" max="7" width="9" style="3" bestFit="1" customWidth="1"/>
    <col min="8" max="8" width="12.625" style="3" customWidth="1"/>
    <col min="9" max="9" width="9" style="3" bestFit="1" customWidth="1"/>
    <col min="10" max="10" width="12.625" style="3" customWidth="1"/>
    <col min="11" max="11" width="9.125" style="3" bestFit="1" customWidth="1"/>
    <col min="12" max="12" width="12.625" style="3" customWidth="1"/>
    <col min="13" max="13" width="9" style="3" bestFit="1" customWidth="1"/>
    <col min="14" max="14" width="12.625" style="3" customWidth="1"/>
    <col min="15" max="15" width="9.125" style="3" bestFit="1" customWidth="1"/>
    <col min="16" max="16" width="12.625" style="3" customWidth="1"/>
    <col min="17" max="17" width="9" style="3" bestFit="1" customWidth="1"/>
    <col min="18" max="18" width="12.625" style="3" customWidth="1"/>
    <col min="19" max="19" width="8.75" style="3" bestFit="1" customWidth="1"/>
    <col min="20" max="20" width="12.625" style="3" customWidth="1"/>
    <col min="21" max="21" width="9" style="3" bestFit="1" customWidth="1"/>
    <col min="22" max="22" width="9" style="3"/>
    <col min="23" max="23" width="9.125" style="3" bestFit="1" customWidth="1"/>
    <col min="24" max="24" width="9.25" style="3" bestFit="1" customWidth="1"/>
    <col min="25" max="42" width="9.125" style="3" bestFit="1" customWidth="1"/>
    <col min="43" max="16384" width="9" style="3"/>
  </cols>
  <sheetData>
    <row r="1" spans="1:46">
      <c r="B1" s="39"/>
    </row>
    <row r="2" spans="1:46" ht="17.25" customHeight="1">
      <c r="A2" s="40" t="s">
        <v>86</v>
      </c>
      <c r="I2" s="41"/>
      <c r="M2" s="41"/>
      <c r="N2" s="41"/>
      <c r="O2" s="41"/>
      <c r="T2" s="41" t="s">
        <v>6</v>
      </c>
    </row>
    <row r="3" spans="1:46" ht="23.25" customHeight="1">
      <c r="A3" s="459" t="s">
        <v>7</v>
      </c>
      <c r="B3" s="454" t="s">
        <v>75</v>
      </c>
      <c r="C3" s="5" t="s">
        <v>8</v>
      </c>
      <c r="D3" s="15"/>
      <c r="E3" s="15"/>
      <c r="F3" s="15"/>
      <c r="G3" s="15"/>
      <c r="H3" s="15"/>
      <c r="I3" s="15"/>
      <c r="J3" s="15"/>
      <c r="K3" s="15"/>
      <c r="L3" s="15"/>
      <c r="M3" s="15"/>
      <c r="N3" s="15"/>
      <c r="O3" s="15"/>
      <c r="P3" s="16"/>
      <c r="Q3" s="16"/>
      <c r="R3" s="16"/>
      <c r="S3" s="16"/>
      <c r="T3" s="16"/>
      <c r="U3" s="17"/>
    </row>
    <row r="4" spans="1:46" ht="23.25" customHeight="1">
      <c r="A4" s="460"/>
      <c r="B4" s="455"/>
      <c r="C4" s="23"/>
      <c r="D4" s="19" t="s">
        <v>9</v>
      </c>
      <c r="E4" s="20"/>
      <c r="F4" s="19" t="s">
        <v>10</v>
      </c>
      <c r="G4" s="20"/>
      <c r="H4" s="19" t="s">
        <v>11</v>
      </c>
      <c r="I4" s="25"/>
      <c r="J4" s="19" t="s">
        <v>12</v>
      </c>
      <c r="K4" s="20"/>
      <c r="L4" s="19" t="s">
        <v>13</v>
      </c>
      <c r="M4" s="25"/>
      <c r="N4" s="462" t="s">
        <v>87</v>
      </c>
      <c r="O4" s="463"/>
      <c r="P4" s="14" t="s">
        <v>15</v>
      </c>
      <c r="Q4" s="24"/>
      <c r="R4" s="19" t="s">
        <v>16</v>
      </c>
      <c r="S4" s="25"/>
      <c r="T4" s="19" t="s">
        <v>17</v>
      </c>
      <c r="U4" s="36"/>
    </row>
    <row r="5" spans="1:46" ht="19.5" customHeight="1">
      <c r="A5" s="461"/>
      <c r="B5" s="456"/>
      <c r="C5" s="28"/>
      <c r="D5" s="29"/>
      <c r="E5" s="30" t="s">
        <v>18</v>
      </c>
      <c r="F5" s="31"/>
      <c r="G5" s="32" t="s">
        <v>18</v>
      </c>
      <c r="H5" s="31"/>
      <c r="I5" s="33" t="s">
        <v>18</v>
      </c>
      <c r="J5" s="31"/>
      <c r="K5" s="32" t="s">
        <v>18</v>
      </c>
      <c r="L5" s="31"/>
      <c r="M5" s="33" t="s">
        <v>18</v>
      </c>
      <c r="N5" s="37"/>
      <c r="O5" s="33" t="s">
        <v>18</v>
      </c>
      <c r="P5" s="35"/>
      <c r="Q5" s="32" t="s">
        <v>18</v>
      </c>
      <c r="R5" s="34"/>
      <c r="S5" s="33" t="s">
        <v>18</v>
      </c>
      <c r="T5" s="31"/>
      <c r="U5" s="33" t="s">
        <v>18</v>
      </c>
    </row>
    <row r="6" spans="1:46" ht="18.75" customHeight="1">
      <c r="A6" s="457" t="s">
        <v>45</v>
      </c>
      <c r="B6" s="42">
        <v>28</v>
      </c>
      <c r="C6" s="8">
        <v>921026</v>
      </c>
      <c r="D6" s="60">
        <v>288106</v>
      </c>
      <c r="E6" s="61">
        <v>31.3</v>
      </c>
      <c r="F6" s="60">
        <v>5399</v>
      </c>
      <c r="G6" s="62">
        <v>0.6</v>
      </c>
      <c r="H6" s="60">
        <v>91068</v>
      </c>
      <c r="I6" s="63">
        <v>9.9</v>
      </c>
      <c r="J6" s="60">
        <v>20462</v>
      </c>
      <c r="K6" s="62">
        <v>2.2000000000000002</v>
      </c>
      <c r="L6" s="60">
        <v>210765</v>
      </c>
      <c r="M6" s="63">
        <v>22.9</v>
      </c>
      <c r="N6" s="60">
        <v>45002</v>
      </c>
      <c r="O6" s="63">
        <v>4.9000000000000004</v>
      </c>
      <c r="P6" s="8">
        <v>6547</v>
      </c>
      <c r="Q6" s="62">
        <v>0.7</v>
      </c>
      <c r="R6" s="60">
        <v>103139</v>
      </c>
      <c r="S6" s="63">
        <v>11.2</v>
      </c>
      <c r="T6" s="60">
        <v>150538</v>
      </c>
      <c r="U6" s="63">
        <v>16.3</v>
      </c>
      <c r="V6" s="406" t="str">
        <f>IF(D6+F6+H6+J6+L6+N6+P6+R6+T6=C6,"〇","✖")</f>
        <v>〇</v>
      </c>
      <c r="W6" s="408">
        <f t="shared" ref="W6:W54" si="0">E6+G6+I6+K6+M6+O6+Q6+S6+U6</f>
        <v>100.00000000000001</v>
      </c>
      <c r="X6" s="49"/>
      <c r="Y6" s="49"/>
      <c r="Z6" s="49"/>
      <c r="AA6" s="49"/>
      <c r="AB6" s="49"/>
      <c r="AC6" s="49"/>
      <c r="AD6" s="49"/>
      <c r="AE6" s="49"/>
      <c r="AF6" s="49"/>
      <c r="AG6" s="49"/>
      <c r="AH6" s="49"/>
      <c r="AI6" s="49"/>
      <c r="AJ6" s="49"/>
      <c r="AK6" s="49"/>
      <c r="AL6" s="49"/>
      <c r="AM6" s="49"/>
      <c r="AN6" s="49"/>
      <c r="AO6" s="49"/>
      <c r="AP6" s="49"/>
      <c r="AQ6" s="49"/>
      <c r="AR6" s="49"/>
      <c r="AS6" s="49"/>
      <c r="AT6" s="49"/>
    </row>
    <row r="7" spans="1:46" ht="18.75" customHeight="1">
      <c r="A7" s="467"/>
      <c r="B7" s="43">
        <v>29</v>
      </c>
      <c r="C7" s="8">
        <v>980748</v>
      </c>
      <c r="D7" s="60">
        <v>292400</v>
      </c>
      <c r="E7" s="61">
        <v>29.8</v>
      </c>
      <c r="F7" s="60">
        <v>5378</v>
      </c>
      <c r="G7" s="62">
        <v>0.5</v>
      </c>
      <c r="H7" s="60">
        <v>105995</v>
      </c>
      <c r="I7" s="63">
        <v>10.8</v>
      </c>
      <c r="J7" s="60">
        <v>20527</v>
      </c>
      <c r="K7" s="62">
        <v>2.1</v>
      </c>
      <c r="L7" s="60">
        <v>219428</v>
      </c>
      <c r="M7" s="63">
        <v>22.4</v>
      </c>
      <c r="N7" s="60">
        <v>46507</v>
      </c>
      <c r="O7" s="63">
        <v>4.7</v>
      </c>
      <c r="P7" s="8">
        <v>6787</v>
      </c>
      <c r="Q7" s="62">
        <v>0.7</v>
      </c>
      <c r="R7" s="60">
        <v>104097</v>
      </c>
      <c r="S7" s="63">
        <v>10.6</v>
      </c>
      <c r="T7" s="60">
        <v>179630</v>
      </c>
      <c r="U7" s="63">
        <v>18.399999999999999</v>
      </c>
      <c r="V7" s="406" t="str">
        <f t="shared" ref="V7:V70" si="1">IF(D7+F7+H7+J7+L7+N7+P7+R7+T7=C7,"〇","✖")</f>
        <v>✖</v>
      </c>
      <c r="W7" s="408">
        <f t="shared" si="0"/>
        <v>100</v>
      </c>
      <c r="X7" s="49"/>
      <c r="Y7" s="49"/>
      <c r="Z7" s="49"/>
      <c r="AA7" s="49"/>
      <c r="AB7" s="49"/>
      <c r="AC7" s="49"/>
      <c r="AD7" s="49"/>
      <c r="AE7" s="49"/>
      <c r="AF7" s="49"/>
      <c r="AG7" s="49"/>
      <c r="AH7" s="49"/>
      <c r="AI7" s="49"/>
      <c r="AJ7" s="49"/>
      <c r="AK7" s="49"/>
      <c r="AL7" s="49"/>
      <c r="AM7" s="49"/>
      <c r="AN7" s="49"/>
      <c r="AO7" s="49"/>
      <c r="AP7" s="49"/>
      <c r="AQ7" s="49"/>
      <c r="AR7" s="49"/>
      <c r="AS7" s="49"/>
      <c r="AT7" s="49"/>
    </row>
    <row r="8" spans="1:46" ht="18.75" customHeight="1">
      <c r="A8" s="467"/>
      <c r="B8" s="43">
        <v>30</v>
      </c>
      <c r="C8" s="8">
        <v>986962</v>
      </c>
      <c r="D8" s="60">
        <v>325865</v>
      </c>
      <c r="E8" s="61">
        <v>33</v>
      </c>
      <c r="F8" s="60">
        <v>5422</v>
      </c>
      <c r="G8" s="62">
        <v>0.5</v>
      </c>
      <c r="H8" s="60">
        <v>104611</v>
      </c>
      <c r="I8" s="63">
        <v>10.6</v>
      </c>
      <c r="J8" s="60">
        <v>21149</v>
      </c>
      <c r="K8" s="62">
        <v>2.1</v>
      </c>
      <c r="L8" s="60">
        <v>219793</v>
      </c>
      <c r="M8" s="63">
        <v>22.3</v>
      </c>
      <c r="N8" s="60">
        <v>49106</v>
      </c>
      <c r="O8" s="63">
        <v>5</v>
      </c>
      <c r="P8" s="8">
        <v>11963</v>
      </c>
      <c r="Q8" s="62">
        <v>1.2</v>
      </c>
      <c r="R8" s="60">
        <v>94854</v>
      </c>
      <c r="S8" s="63">
        <v>9.6</v>
      </c>
      <c r="T8" s="60">
        <v>154200</v>
      </c>
      <c r="U8" s="63">
        <v>15.6</v>
      </c>
      <c r="V8" s="406" t="str">
        <f t="shared" si="1"/>
        <v>✖</v>
      </c>
      <c r="W8" s="408">
        <f t="shared" si="0"/>
        <v>99.899999999999991</v>
      </c>
      <c r="X8" s="49"/>
      <c r="Y8" s="49"/>
      <c r="Z8" s="49"/>
      <c r="AA8" s="49"/>
      <c r="AB8" s="49"/>
      <c r="AC8" s="49"/>
      <c r="AD8" s="49"/>
      <c r="AE8" s="49"/>
      <c r="AF8" s="49"/>
      <c r="AG8" s="49"/>
      <c r="AH8" s="49"/>
      <c r="AI8" s="49"/>
      <c r="AJ8" s="49"/>
      <c r="AK8" s="49"/>
      <c r="AL8" s="49"/>
      <c r="AM8" s="49"/>
      <c r="AN8" s="49"/>
      <c r="AO8" s="49"/>
      <c r="AP8" s="49"/>
      <c r="AQ8" s="49"/>
      <c r="AR8" s="49"/>
      <c r="AS8" s="49"/>
      <c r="AT8" s="49"/>
    </row>
    <row r="9" spans="1:46" ht="18.75" customHeight="1">
      <c r="A9" s="467"/>
      <c r="B9" s="43" t="s">
        <v>268</v>
      </c>
      <c r="C9" s="8">
        <v>1002444</v>
      </c>
      <c r="D9" s="60">
        <v>338947</v>
      </c>
      <c r="E9" s="61">
        <v>33.799999999999997</v>
      </c>
      <c r="F9" s="60">
        <v>5361</v>
      </c>
      <c r="G9" s="62">
        <v>0.5</v>
      </c>
      <c r="H9" s="60">
        <v>110869</v>
      </c>
      <c r="I9" s="63">
        <v>11.1</v>
      </c>
      <c r="J9" s="60">
        <v>20910</v>
      </c>
      <c r="K9" s="62">
        <v>2.1</v>
      </c>
      <c r="L9" s="60">
        <v>236221</v>
      </c>
      <c r="M9" s="63">
        <v>23.6</v>
      </c>
      <c r="N9" s="60">
        <v>52977</v>
      </c>
      <c r="O9" s="63">
        <v>5.3</v>
      </c>
      <c r="P9" s="8">
        <v>7822</v>
      </c>
      <c r="Q9" s="62">
        <v>0.8</v>
      </c>
      <c r="R9" s="60">
        <v>88543</v>
      </c>
      <c r="S9" s="63">
        <v>8.8000000000000007</v>
      </c>
      <c r="T9" s="60">
        <v>140793</v>
      </c>
      <c r="U9" s="63">
        <v>14</v>
      </c>
      <c r="V9" s="406" t="str">
        <f t="shared" si="1"/>
        <v>✖</v>
      </c>
      <c r="W9" s="408">
        <f t="shared" si="0"/>
        <v>99.999999999999986</v>
      </c>
      <c r="X9" s="49"/>
      <c r="Y9" s="49"/>
      <c r="Z9" s="49"/>
      <c r="AA9" s="49"/>
      <c r="AB9" s="49"/>
      <c r="AC9" s="49"/>
      <c r="AD9" s="49"/>
      <c r="AE9" s="49"/>
      <c r="AF9" s="49"/>
      <c r="AG9" s="49"/>
      <c r="AH9" s="49"/>
      <c r="AI9" s="49"/>
      <c r="AJ9" s="49"/>
      <c r="AK9" s="49"/>
      <c r="AL9" s="49"/>
      <c r="AM9" s="49"/>
      <c r="AN9" s="49"/>
      <c r="AO9" s="49"/>
      <c r="AP9" s="49"/>
      <c r="AQ9" s="49"/>
      <c r="AR9" s="49"/>
      <c r="AS9" s="49"/>
      <c r="AT9" s="49"/>
    </row>
    <row r="10" spans="1:46" s="7" customFormat="1" ht="18.75" customHeight="1">
      <c r="A10" s="466"/>
      <c r="B10" s="43" t="s">
        <v>269</v>
      </c>
      <c r="C10" s="8">
        <v>1288834</v>
      </c>
      <c r="D10" s="60">
        <v>335437</v>
      </c>
      <c r="E10" s="61">
        <v>26</v>
      </c>
      <c r="F10" s="60">
        <v>5365</v>
      </c>
      <c r="G10" s="62">
        <v>0.4</v>
      </c>
      <c r="H10" s="60">
        <v>106689</v>
      </c>
      <c r="I10" s="63">
        <v>8.3000000000000007</v>
      </c>
      <c r="J10" s="60">
        <v>20067</v>
      </c>
      <c r="K10" s="62">
        <v>1.6</v>
      </c>
      <c r="L10" s="60">
        <v>477457</v>
      </c>
      <c r="M10" s="63">
        <v>37</v>
      </c>
      <c r="N10" s="60">
        <v>61158</v>
      </c>
      <c r="O10" s="63">
        <v>4.7</v>
      </c>
      <c r="P10" s="8">
        <v>9158</v>
      </c>
      <c r="Q10" s="62">
        <v>0.7</v>
      </c>
      <c r="R10" s="60">
        <v>94959</v>
      </c>
      <c r="S10" s="63">
        <v>7.4</v>
      </c>
      <c r="T10" s="60">
        <v>178542</v>
      </c>
      <c r="U10" s="63">
        <v>13.9</v>
      </c>
      <c r="V10" s="406" t="str">
        <f t="shared" si="1"/>
        <v>✖</v>
      </c>
      <c r="W10" s="408">
        <f t="shared" si="0"/>
        <v>100.00000000000003</v>
      </c>
      <c r="X10" s="49"/>
      <c r="Y10" s="49"/>
      <c r="Z10" s="49"/>
      <c r="AA10" s="49"/>
      <c r="AB10" s="49"/>
      <c r="AC10" s="49"/>
      <c r="AD10" s="49"/>
      <c r="AE10" s="49"/>
      <c r="AF10" s="49"/>
      <c r="AG10" s="49"/>
      <c r="AH10" s="49"/>
      <c r="AI10" s="49"/>
      <c r="AJ10" s="49"/>
      <c r="AK10" s="49"/>
      <c r="AL10" s="49"/>
      <c r="AM10" s="49"/>
      <c r="AN10" s="49"/>
      <c r="AO10" s="49"/>
      <c r="AP10" s="49"/>
      <c r="AQ10" s="49"/>
      <c r="AR10" s="49"/>
      <c r="AS10" s="49"/>
      <c r="AT10" s="49"/>
    </row>
    <row r="11" spans="1:46" ht="18.75" customHeight="1">
      <c r="A11" s="449" t="s">
        <v>88</v>
      </c>
      <c r="B11" s="42">
        <v>28</v>
      </c>
      <c r="C11" s="56">
        <v>488893</v>
      </c>
      <c r="D11" s="56">
        <v>188524</v>
      </c>
      <c r="E11" s="57">
        <v>38.6</v>
      </c>
      <c r="F11" s="56">
        <v>2953</v>
      </c>
      <c r="G11" s="58">
        <v>0.6</v>
      </c>
      <c r="H11" s="56">
        <v>27616</v>
      </c>
      <c r="I11" s="59">
        <v>5.6</v>
      </c>
      <c r="J11" s="56">
        <v>12607</v>
      </c>
      <c r="K11" s="58">
        <v>2.6</v>
      </c>
      <c r="L11" s="56">
        <v>73811</v>
      </c>
      <c r="M11" s="59">
        <v>15.1</v>
      </c>
      <c r="N11" s="56">
        <v>22801</v>
      </c>
      <c r="O11" s="59">
        <v>4.7</v>
      </c>
      <c r="P11" s="6">
        <v>5650</v>
      </c>
      <c r="Q11" s="58">
        <v>1.2</v>
      </c>
      <c r="R11" s="56">
        <v>43377</v>
      </c>
      <c r="S11" s="59">
        <v>8.9</v>
      </c>
      <c r="T11" s="56">
        <v>111554</v>
      </c>
      <c r="U11" s="59">
        <v>22.7</v>
      </c>
      <c r="V11" s="406" t="str">
        <f t="shared" si="1"/>
        <v>〇</v>
      </c>
      <c r="W11" s="408">
        <f t="shared" si="0"/>
        <v>100.00000000000001</v>
      </c>
      <c r="X11" s="49"/>
      <c r="Y11" s="49"/>
      <c r="Z11" s="49"/>
      <c r="AA11" s="49"/>
      <c r="AB11" s="49"/>
      <c r="AC11" s="49"/>
      <c r="AD11" s="49"/>
      <c r="AE11" s="49"/>
      <c r="AF11" s="49"/>
      <c r="AG11" s="49"/>
      <c r="AH11" s="49"/>
      <c r="AI11" s="49"/>
      <c r="AJ11" s="49"/>
      <c r="AK11" s="49"/>
      <c r="AL11" s="49"/>
      <c r="AM11" s="49"/>
      <c r="AN11" s="49"/>
      <c r="AO11" s="49"/>
      <c r="AP11" s="49"/>
      <c r="AQ11" s="49"/>
      <c r="AR11" s="49"/>
      <c r="AS11" s="49"/>
      <c r="AT11" s="49"/>
    </row>
    <row r="12" spans="1:46" ht="18.75" customHeight="1">
      <c r="A12" s="465"/>
      <c r="B12" s="43">
        <v>29</v>
      </c>
      <c r="C12" s="60">
        <v>520511</v>
      </c>
      <c r="D12" s="60">
        <v>191159</v>
      </c>
      <c r="E12" s="61">
        <v>36.700000000000003</v>
      </c>
      <c r="F12" s="60">
        <v>2978</v>
      </c>
      <c r="G12" s="62">
        <v>0.6</v>
      </c>
      <c r="H12" s="60">
        <v>27068</v>
      </c>
      <c r="I12" s="63">
        <v>5.2</v>
      </c>
      <c r="J12" s="60">
        <v>12725</v>
      </c>
      <c r="K12" s="62">
        <v>2.4</v>
      </c>
      <c r="L12" s="60">
        <v>83263</v>
      </c>
      <c r="M12" s="63">
        <v>16</v>
      </c>
      <c r="N12" s="60">
        <v>23787</v>
      </c>
      <c r="O12" s="63">
        <v>4.5999999999999996</v>
      </c>
      <c r="P12" s="8">
        <v>5538</v>
      </c>
      <c r="Q12" s="62">
        <v>1.1000000000000001</v>
      </c>
      <c r="R12" s="60">
        <v>48855</v>
      </c>
      <c r="S12" s="63">
        <v>9.4</v>
      </c>
      <c r="T12" s="60">
        <v>125138</v>
      </c>
      <c r="U12" s="63">
        <v>24</v>
      </c>
      <c r="V12" s="406" t="str">
        <f t="shared" si="1"/>
        <v>〇</v>
      </c>
      <c r="W12" s="408">
        <f t="shared" si="0"/>
        <v>100</v>
      </c>
      <c r="X12" s="49"/>
      <c r="Y12" s="49"/>
      <c r="Z12" s="49"/>
      <c r="AA12" s="49"/>
      <c r="AB12" s="49"/>
      <c r="AC12" s="49"/>
      <c r="AD12" s="49"/>
      <c r="AE12" s="49"/>
      <c r="AF12" s="49"/>
      <c r="AG12" s="49"/>
      <c r="AH12" s="49"/>
      <c r="AI12" s="49"/>
      <c r="AJ12" s="49"/>
      <c r="AK12" s="49"/>
      <c r="AL12" s="49"/>
      <c r="AM12" s="49"/>
      <c r="AN12" s="49"/>
      <c r="AO12" s="49"/>
      <c r="AP12" s="49"/>
      <c r="AQ12" s="49"/>
      <c r="AR12" s="49"/>
      <c r="AS12" s="49"/>
      <c r="AT12" s="49"/>
    </row>
    <row r="13" spans="1:46" ht="18.75" customHeight="1">
      <c r="A13" s="465"/>
      <c r="B13" s="43">
        <v>30</v>
      </c>
      <c r="C13" s="60">
        <v>513231</v>
      </c>
      <c r="D13" s="60">
        <v>214066</v>
      </c>
      <c r="E13" s="61">
        <v>41.7</v>
      </c>
      <c r="F13" s="60">
        <v>3056</v>
      </c>
      <c r="G13" s="62">
        <v>0.6</v>
      </c>
      <c r="H13" s="60">
        <v>26371</v>
      </c>
      <c r="I13" s="63">
        <v>5.0999999999999996</v>
      </c>
      <c r="J13" s="60">
        <v>13131</v>
      </c>
      <c r="K13" s="62">
        <v>2.6</v>
      </c>
      <c r="L13" s="60">
        <v>79599</v>
      </c>
      <c r="M13" s="63">
        <v>15.5</v>
      </c>
      <c r="N13" s="60">
        <v>21812</v>
      </c>
      <c r="O13" s="63">
        <v>4.2</v>
      </c>
      <c r="P13" s="8">
        <v>4506</v>
      </c>
      <c r="Q13" s="62">
        <v>0.9</v>
      </c>
      <c r="R13" s="60">
        <v>48498</v>
      </c>
      <c r="S13" s="63">
        <v>9.4</v>
      </c>
      <c r="T13" s="60">
        <v>102192</v>
      </c>
      <c r="U13" s="63">
        <v>20</v>
      </c>
      <c r="V13" s="406" t="str">
        <f t="shared" si="1"/>
        <v>〇</v>
      </c>
      <c r="W13" s="408">
        <f t="shared" si="0"/>
        <v>100.00000000000001</v>
      </c>
      <c r="X13" s="49"/>
      <c r="Y13" s="49"/>
      <c r="Z13" s="49"/>
      <c r="AA13" s="49"/>
      <c r="AB13" s="49"/>
      <c r="AC13" s="49"/>
      <c r="AD13" s="49"/>
      <c r="AE13" s="49"/>
      <c r="AF13" s="49"/>
      <c r="AG13" s="49"/>
      <c r="AH13" s="49"/>
      <c r="AI13" s="49"/>
      <c r="AJ13" s="49"/>
      <c r="AK13" s="49"/>
      <c r="AL13" s="49"/>
      <c r="AM13" s="49"/>
      <c r="AN13" s="49"/>
      <c r="AO13" s="49"/>
      <c r="AP13" s="49"/>
      <c r="AQ13" s="49"/>
      <c r="AR13" s="49"/>
      <c r="AS13" s="49"/>
      <c r="AT13" s="49"/>
    </row>
    <row r="14" spans="1:46" ht="18.75" customHeight="1">
      <c r="A14" s="465"/>
      <c r="B14" s="43" t="s">
        <v>268</v>
      </c>
      <c r="C14" s="60">
        <v>529996</v>
      </c>
      <c r="D14" s="60">
        <v>221797</v>
      </c>
      <c r="E14" s="61">
        <v>41.9</v>
      </c>
      <c r="F14" s="60">
        <v>3057</v>
      </c>
      <c r="G14" s="62">
        <v>0.6</v>
      </c>
      <c r="H14" s="60">
        <v>24905</v>
      </c>
      <c r="I14" s="63">
        <v>4.7</v>
      </c>
      <c r="J14" s="60">
        <v>12701</v>
      </c>
      <c r="K14" s="62">
        <v>2.4</v>
      </c>
      <c r="L14" s="60">
        <v>85489</v>
      </c>
      <c r="M14" s="63">
        <v>16.100000000000001</v>
      </c>
      <c r="N14" s="60">
        <v>23981</v>
      </c>
      <c r="O14" s="63">
        <v>4.5</v>
      </c>
      <c r="P14" s="8">
        <v>6058</v>
      </c>
      <c r="Q14" s="62">
        <v>1.1000000000000001</v>
      </c>
      <c r="R14" s="60">
        <v>50603</v>
      </c>
      <c r="S14" s="63">
        <v>9.6</v>
      </c>
      <c r="T14" s="60">
        <v>101405</v>
      </c>
      <c r="U14" s="63">
        <v>19.100000000000001</v>
      </c>
      <c r="V14" s="406" t="str">
        <f t="shared" si="1"/>
        <v>〇</v>
      </c>
      <c r="W14" s="408">
        <f t="shared" si="0"/>
        <v>100</v>
      </c>
      <c r="X14" s="49"/>
      <c r="Y14" s="49"/>
      <c r="Z14" s="49"/>
      <c r="AA14" s="49"/>
      <c r="AB14" s="49"/>
      <c r="AC14" s="49"/>
      <c r="AD14" s="49"/>
      <c r="AE14" s="49"/>
      <c r="AF14" s="49"/>
      <c r="AG14" s="49"/>
      <c r="AH14" s="49"/>
      <c r="AI14" s="49"/>
      <c r="AJ14" s="49"/>
      <c r="AK14" s="49"/>
      <c r="AL14" s="49"/>
      <c r="AM14" s="49"/>
      <c r="AN14" s="49"/>
      <c r="AO14" s="49"/>
      <c r="AP14" s="49"/>
      <c r="AQ14" s="49"/>
      <c r="AR14" s="49"/>
      <c r="AS14" s="49"/>
      <c r="AT14" s="49"/>
    </row>
    <row r="15" spans="1:46" s="7" customFormat="1" ht="18.75" customHeight="1">
      <c r="A15" s="466"/>
      <c r="B15" s="43" t="s">
        <v>269</v>
      </c>
      <c r="C15" s="65">
        <v>662372</v>
      </c>
      <c r="D15" s="65">
        <v>218822</v>
      </c>
      <c r="E15" s="66">
        <v>33</v>
      </c>
      <c r="F15" s="65">
        <v>3039</v>
      </c>
      <c r="G15" s="67">
        <v>0.5</v>
      </c>
      <c r="H15" s="65">
        <v>23376</v>
      </c>
      <c r="I15" s="68">
        <v>3.5</v>
      </c>
      <c r="J15" s="65">
        <v>11523</v>
      </c>
      <c r="K15" s="67">
        <v>1.7</v>
      </c>
      <c r="L15" s="65">
        <v>215720</v>
      </c>
      <c r="M15" s="68">
        <v>32.6</v>
      </c>
      <c r="N15" s="65">
        <v>32557</v>
      </c>
      <c r="O15" s="68">
        <v>4.9000000000000004</v>
      </c>
      <c r="P15" s="64">
        <v>5071</v>
      </c>
      <c r="Q15" s="67">
        <v>0.8</v>
      </c>
      <c r="R15" s="65">
        <v>54968</v>
      </c>
      <c r="S15" s="68">
        <v>8.3000000000000007</v>
      </c>
      <c r="T15" s="65">
        <v>97296</v>
      </c>
      <c r="U15" s="68">
        <v>14.7</v>
      </c>
      <c r="V15" s="406" t="str">
        <f t="shared" si="1"/>
        <v>〇</v>
      </c>
      <c r="W15" s="408">
        <f t="shared" si="0"/>
        <v>100.00000000000001</v>
      </c>
      <c r="X15" s="49"/>
      <c r="Y15" s="49"/>
      <c r="Z15" s="49"/>
      <c r="AA15" s="49"/>
      <c r="AB15" s="49"/>
      <c r="AC15" s="49"/>
      <c r="AD15" s="49"/>
      <c r="AE15" s="49"/>
      <c r="AF15" s="49"/>
      <c r="AG15" s="49"/>
      <c r="AH15" s="49"/>
      <c r="AI15" s="49"/>
      <c r="AJ15" s="49"/>
      <c r="AK15" s="49"/>
      <c r="AL15" s="49"/>
      <c r="AM15" s="49"/>
      <c r="AN15" s="49"/>
      <c r="AO15" s="49"/>
      <c r="AP15" s="49"/>
      <c r="AQ15" s="49"/>
      <c r="AR15" s="49"/>
      <c r="AS15" s="49"/>
      <c r="AT15" s="49"/>
    </row>
    <row r="16" spans="1:46" ht="18.75" customHeight="1">
      <c r="A16" s="457" t="s">
        <v>47</v>
      </c>
      <c r="B16" s="42">
        <v>28</v>
      </c>
      <c r="C16" s="56">
        <v>462254</v>
      </c>
      <c r="D16" s="56">
        <v>230091</v>
      </c>
      <c r="E16" s="57">
        <v>49.8</v>
      </c>
      <c r="F16" s="56">
        <v>2950</v>
      </c>
      <c r="G16" s="58">
        <v>0.6</v>
      </c>
      <c r="H16" s="56">
        <v>5794</v>
      </c>
      <c r="I16" s="59">
        <v>1.3</v>
      </c>
      <c r="J16" s="56">
        <v>8412</v>
      </c>
      <c r="K16" s="58">
        <v>1.8</v>
      </c>
      <c r="L16" s="56">
        <v>75920</v>
      </c>
      <c r="M16" s="59">
        <v>16.399999999999999</v>
      </c>
      <c r="N16" s="56">
        <v>19652</v>
      </c>
      <c r="O16" s="59">
        <v>4.3</v>
      </c>
      <c r="P16" s="6">
        <v>1002</v>
      </c>
      <c r="Q16" s="58">
        <v>0.2</v>
      </c>
      <c r="R16" s="56">
        <v>43991</v>
      </c>
      <c r="S16" s="59">
        <v>9.5</v>
      </c>
      <c r="T16" s="56">
        <v>74442</v>
      </c>
      <c r="U16" s="59">
        <v>16.100000000000001</v>
      </c>
      <c r="V16" s="406" t="str">
        <f t="shared" si="1"/>
        <v>〇</v>
      </c>
      <c r="W16" s="408">
        <f t="shared" si="0"/>
        <v>100</v>
      </c>
      <c r="X16" s="49"/>
      <c r="Y16" s="49"/>
      <c r="Z16" s="49"/>
      <c r="AA16" s="49"/>
      <c r="AB16" s="49"/>
      <c r="AC16" s="49"/>
      <c r="AD16" s="49"/>
      <c r="AE16" s="49"/>
      <c r="AF16" s="49"/>
      <c r="AG16" s="49"/>
      <c r="AH16" s="49"/>
      <c r="AI16" s="49"/>
      <c r="AJ16" s="49"/>
      <c r="AK16" s="49"/>
      <c r="AL16" s="49"/>
      <c r="AM16" s="49"/>
      <c r="AN16" s="49"/>
      <c r="AO16" s="49"/>
      <c r="AP16" s="49"/>
      <c r="AQ16" s="49"/>
      <c r="AR16" s="49"/>
      <c r="AS16" s="49"/>
      <c r="AT16" s="49"/>
    </row>
    <row r="17" spans="1:46" ht="18.75" customHeight="1">
      <c r="A17" s="470"/>
      <c r="B17" s="43">
        <v>29</v>
      </c>
      <c r="C17" s="60">
        <v>533213</v>
      </c>
      <c r="D17" s="60">
        <v>233981</v>
      </c>
      <c r="E17" s="61">
        <v>43.9</v>
      </c>
      <c r="F17" s="60">
        <v>2926</v>
      </c>
      <c r="G17" s="62">
        <v>0.6</v>
      </c>
      <c r="H17" s="60">
        <v>7560</v>
      </c>
      <c r="I17" s="63">
        <v>1.5</v>
      </c>
      <c r="J17" s="60">
        <v>8372</v>
      </c>
      <c r="K17" s="62">
        <v>1.6</v>
      </c>
      <c r="L17" s="60">
        <v>88012</v>
      </c>
      <c r="M17" s="63">
        <v>16.5</v>
      </c>
      <c r="N17" s="60">
        <v>20560</v>
      </c>
      <c r="O17" s="63">
        <v>3.9</v>
      </c>
      <c r="P17" s="8">
        <v>1180</v>
      </c>
      <c r="Q17" s="62">
        <v>0.2</v>
      </c>
      <c r="R17" s="60">
        <v>62734</v>
      </c>
      <c r="S17" s="63">
        <v>11.8</v>
      </c>
      <c r="T17" s="60">
        <v>107888</v>
      </c>
      <c r="U17" s="63">
        <v>20</v>
      </c>
      <c r="V17" s="406" t="str">
        <f t="shared" si="1"/>
        <v>〇</v>
      </c>
      <c r="W17" s="408">
        <f t="shared" si="0"/>
        <v>100</v>
      </c>
      <c r="X17" s="49"/>
      <c r="Y17" s="49"/>
      <c r="Z17" s="49"/>
      <c r="AA17" s="49"/>
      <c r="AB17" s="49"/>
      <c r="AC17" s="49"/>
      <c r="AD17" s="49"/>
      <c r="AE17" s="49"/>
      <c r="AF17" s="49"/>
      <c r="AG17" s="49"/>
      <c r="AH17" s="49"/>
      <c r="AI17" s="49"/>
      <c r="AJ17" s="49"/>
      <c r="AK17" s="49"/>
      <c r="AL17" s="49"/>
      <c r="AM17" s="49"/>
      <c r="AN17" s="49"/>
      <c r="AO17" s="49"/>
      <c r="AP17" s="49"/>
      <c r="AQ17" s="49"/>
      <c r="AR17" s="49"/>
      <c r="AS17" s="49"/>
      <c r="AT17" s="49"/>
    </row>
    <row r="18" spans="1:46" ht="18.75" customHeight="1">
      <c r="A18" s="470"/>
      <c r="B18" s="43">
        <v>30</v>
      </c>
      <c r="C18" s="60">
        <v>544753</v>
      </c>
      <c r="D18" s="60">
        <v>265178</v>
      </c>
      <c r="E18" s="61">
        <v>48.7</v>
      </c>
      <c r="F18" s="60">
        <v>2939</v>
      </c>
      <c r="G18" s="62">
        <v>0.5</v>
      </c>
      <c r="H18" s="60">
        <v>6412</v>
      </c>
      <c r="I18" s="63">
        <v>1.2</v>
      </c>
      <c r="J18" s="60">
        <v>8293</v>
      </c>
      <c r="K18" s="62">
        <v>1.5</v>
      </c>
      <c r="L18" s="60">
        <v>91800</v>
      </c>
      <c r="M18" s="63">
        <v>16.8</v>
      </c>
      <c r="N18" s="60">
        <v>21346</v>
      </c>
      <c r="O18" s="63">
        <v>3.9</v>
      </c>
      <c r="P18" s="8">
        <v>1242</v>
      </c>
      <c r="Q18" s="62">
        <v>0.2</v>
      </c>
      <c r="R18" s="60">
        <v>60359</v>
      </c>
      <c r="S18" s="63">
        <v>11.1</v>
      </c>
      <c r="T18" s="60">
        <v>87184</v>
      </c>
      <c r="U18" s="63">
        <v>16.100000000000001</v>
      </c>
      <c r="V18" s="406" t="str">
        <f t="shared" si="1"/>
        <v>〇</v>
      </c>
      <c r="W18" s="408">
        <f t="shared" si="0"/>
        <v>100</v>
      </c>
      <c r="X18" s="49"/>
      <c r="Y18" s="49"/>
      <c r="Z18" s="49"/>
      <c r="AA18" s="49"/>
      <c r="AB18" s="49"/>
      <c r="AC18" s="49"/>
      <c r="AD18" s="49"/>
      <c r="AE18" s="49"/>
      <c r="AF18" s="49"/>
      <c r="AG18" s="49"/>
      <c r="AH18" s="49"/>
      <c r="AI18" s="49"/>
      <c r="AJ18" s="49"/>
      <c r="AK18" s="49"/>
      <c r="AL18" s="49"/>
      <c r="AM18" s="49"/>
      <c r="AN18" s="49"/>
      <c r="AO18" s="49"/>
      <c r="AP18" s="49"/>
      <c r="AQ18" s="49"/>
      <c r="AR18" s="49"/>
      <c r="AS18" s="49"/>
      <c r="AT18" s="49"/>
    </row>
    <row r="19" spans="1:46" ht="18.75" customHeight="1">
      <c r="A19" s="470"/>
      <c r="B19" s="43" t="s">
        <v>268</v>
      </c>
      <c r="C19" s="60">
        <v>553678</v>
      </c>
      <c r="D19" s="60">
        <v>274012</v>
      </c>
      <c r="E19" s="61">
        <v>49.5</v>
      </c>
      <c r="F19" s="60">
        <v>2897</v>
      </c>
      <c r="G19" s="62">
        <v>0.5</v>
      </c>
      <c r="H19" s="60">
        <v>6771</v>
      </c>
      <c r="I19" s="63">
        <v>1.2</v>
      </c>
      <c r="J19" s="60">
        <v>7915</v>
      </c>
      <c r="K19" s="62">
        <v>1.4</v>
      </c>
      <c r="L19" s="60">
        <v>96847</v>
      </c>
      <c r="M19" s="63">
        <v>17.5</v>
      </c>
      <c r="N19" s="60">
        <v>24726</v>
      </c>
      <c r="O19" s="63">
        <v>4.5</v>
      </c>
      <c r="P19" s="8">
        <v>1360</v>
      </c>
      <c r="Q19" s="62">
        <v>0.2</v>
      </c>
      <c r="R19" s="60">
        <v>51299</v>
      </c>
      <c r="S19" s="63">
        <v>9.3000000000000007</v>
      </c>
      <c r="T19" s="60">
        <v>87851</v>
      </c>
      <c r="U19" s="63">
        <v>15.9</v>
      </c>
      <c r="V19" s="406" t="str">
        <f t="shared" si="1"/>
        <v>〇</v>
      </c>
      <c r="W19" s="408">
        <f t="shared" si="0"/>
        <v>100</v>
      </c>
      <c r="X19" s="49"/>
      <c r="Y19" s="49"/>
      <c r="Z19" s="49"/>
      <c r="AA19" s="49"/>
      <c r="AB19" s="49"/>
      <c r="AC19" s="49"/>
      <c r="AD19" s="49"/>
      <c r="AE19" s="49"/>
      <c r="AF19" s="49"/>
      <c r="AG19" s="49"/>
      <c r="AH19" s="49"/>
      <c r="AI19" s="49"/>
      <c r="AJ19" s="49"/>
      <c r="AK19" s="49"/>
      <c r="AL19" s="49"/>
      <c r="AM19" s="49"/>
      <c r="AN19" s="49"/>
      <c r="AO19" s="49"/>
      <c r="AP19" s="49"/>
      <c r="AQ19" s="49"/>
      <c r="AR19" s="49"/>
      <c r="AS19" s="49"/>
      <c r="AT19" s="49"/>
    </row>
    <row r="20" spans="1:46" s="7" customFormat="1" ht="18.75" customHeight="1">
      <c r="A20" s="453"/>
      <c r="B20" s="43" t="s">
        <v>269</v>
      </c>
      <c r="C20" s="65">
        <v>717948</v>
      </c>
      <c r="D20" s="65">
        <v>274686</v>
      </c>
      <c r="E20" s="66">
        <v>38.299999999999997</v>
      </c>
      <c r="F20" s="65">
        <v>2901</v>
      </c>
      <c r="G20" s="67">
        <v>0.4</v>
      </c>
      <c r="H20" s="65">
        <v>6605</v>
      </c>
      <c r="I20" s="68">
        <v>0.9</v>
      </c>
      <c r="J20" s="65">
        <v>6895</v>
      </c>
      <c r="K20" s="67">
        <v>1</v>
      </c>
      <c r="L20" s="65">
        <v>250846</v>
      </c>
      <c r="M20" s="68">
        <v>34.9</v>
      </c>
      <c r="N20" s="65">
        <v>28160</v>
      </c>
      <c r="O20" s="68">
        <v>3.9</v>
      </c>
      <c r="P20" s="64">
        <v>1268</v>
      </c>
      <c r="Q20" s="67">
        <v>0.2</v>
      </c>
      <c r="R20" s="65">
        <v>49655</v>
      </c>
      <c r="S20" s="68">
        <v>6.9</v>
      </c>
      <c r="T20" s="65">
        <v>96932</v>
      </c>
      <c r="U20" s="68">
        <v>13.5</v>
      </c>
      <c r="V20" s="406" t="str">
        <f t="shared" si="1"/>
        <v>〇</v>
      </c>
      <c r="W20" s="408">
        <f t="shared" si="0"/>
        <v>100.00000000000001</v>
      </c>
      <c r="X20" s="49"/>
      <c r="Y20" s="49"/>
      <c r="Z20" s="49"/>
      <c r="AA20" s="49"/>
      <c r="AB20" s="49"/>
      <c r="AC20" s="49"/>
      <c r="AD20" s="49"/>
      <c r="AE20" s="49"/>
      <c r="AF20" s="49"/>
      <c r="AG20" s="49"/>
      <c r="AH20" s="49"/>
      <c r="AI20" s="49"/>
      <c r="AJ20" s="49"/>
      <c r="AK20" s="49"/>
      <c r="AL20" s="49"/>
      <c r="AM20" s="49"/>
      <c r="AN20" s="49"/>
      <c r="AO20" s="49"/>
      <c r="AP20" s="49"/>
      <c r="AQ20" s="49"/>
      <c r="AR20" s="49"/>
      <c r="AS20" s="49"/>
      <c r="AT20" s="49"/>
    </row>
    <row r="21" spans="1:46" ht="18.75" customHeight="1">
      <c r="A21" s="449" t="s">
        <v>48</v>
      </c>
      <c r="B21" s="42">
        <v>28</v>
      </c>
      <c r="C21" s="8">
        <v>406048</v>
      </c>
      <c r="D21" s="60">
        <v>176693</v>
      </c>
      <c r="E21" s="61">
        <v>43.5</v>
      </c>
      <c r="F21" s="60">
        <v>2614</v>
      </c>
      <c r="G21" s="62">
        <v>0.6</v>
      </c>
      <c r="H21" s="60">
        <v>9713</v>
      </c>
      <c r="I21" s="63">
        <v>2.4</v>
      </c>
      <c r="J21" s="60">
        <v>11000</v>
      </c>
      <c r="K21" s="62">
        <v>2.7</v>
      </c>
      <c r="L21" s="60">
        <v>64802</v>
      </c>
      <c r="M21" s="63">
        <v>16</v>
      </c>
      <c r="N21" s="60">
        <v>15464</v>
      </c>
      <c r="O21" s="63">
        <v>3.8</v>
      </c>
      <c r="P21" s="8">
        <v>1718</v>
      </c>
      <c r="Q21" s="62">
        <v>0.4</v>
      </c>
      <c r="R21" s="60">
        <v>41250</v>
      </c>
      <c r="S21" s="63">
        <v>10.199999999999999</v>
      </c>
      <c r="T21" s="60">
        <v>82794</v>
      </c>
      <c r="U21" s="63">
        <v>20.399999999999999</v>
      </c>
      <c r="V21" s="406" t="str">
        <f t="shared" si="1"/>
        <v>〇</v>
      </c>
      <c r="W21" s="408">
        <f t="shared" si="0"/>
        <v>100</v>
      </c>
      <c r="X21" s="49"/>
      <c r="Y21" s="49"/>
      <c r="Z21" s="49"/>
      <c r="AA21" s="49"/>
      <c r="AB21" s="49"/>
      <c r="AC21" s="49"/>
      <c r="AD21" s="49"/>
      <c r="AE21" s="49"/>
      <c r="AF21" s="49"/>
      <c r="AG21" s="49"/>
      <c r="AH21" s="49"/>
      <c r="AI21" s="49"/>
      <c r="AJ21" s="49"/>
      <c r="AK21" s="49"/>
      <c r="AL21" s="49"/>
      <c r="AM21" s="49"/>
      <c r="AN21" s="49"/>
      <c r="AO21" s="49"/>
      <c r="AP21" s="49"/>
      <c r="AQ21" s="49"/>
      <c r="AR21" s="49"/>
      <c r="AS21" s="49"/>
      <c r="AT21" s="49"/>
    </row>
    <row r="22" spans="1:46" ht="18.75" customHeight="1">
      <c r="A22" s="465"/>
      <c r="B22" s="43">
        <v>29</v>
      </c>
      <c r="C22" s="8">
        <v>442271</v>
      </c>
      <c r="D22" s="60">
        <v>177690</v>
      </c>
      <c r="E22" s="61">
        <v>40.200000000000003</v>
      </c>
      <c r="F22" s="60">
        <v>2623</v>
      </c>
      <c r="G22" s="62">
        <v>0.6</v>
      </c>
      <c r="H22" s="60">
        <v>13400</v>
      </c>
      <c r="I22" s="63">
        <v>3</v>
      </c>
      <c r="J22" s="60">
        <v>10949</v>
      </c>
      <c r="K22" s="62">
        <v>2.5</v>
      </c>
      <c r="L22" s="60">
        <v>73452</v>
      </c>
      <c r="M22" s="63">
        <v>16.600000000000001</v>
      </c>
      <c r="N22" s="60">
        <v>16770</v>
      </c>
      <c r="O22" s="63">
        <v>3.8</v>
      </c>
      <c r="P22" s="8">
        <v>3711</v>
      </c>
      <c r="Q22" s="62">
        <v>0.8</v>
      </c>
      <c r="R22" s="60">
        <v>40200</v>
      </c>
      <c r="S22" s="63">
        <v>9.1</v>
      </c>
      <c r="T22" s="60">
        <v>103476</v>
      </c>
      <c r="U22" s="63">
        <v>23.4</v>
      </c>
      <c r="V22" s="406" t="str">
        <f t="shared" si="1"/>
        <v>〇</v>
      </c>
      <c r="W22" s="408">
        <f t="shared" si="0"/>
        <v>100</v>
      </c>
      <c r="X22" s="49"/>
      <c r="Y22" s="49"/>
      <c r="Z22" s="49"/>
      <c r="AA22" s="49"/>
      <c r="AB22" s="49"/>
      <c r="AC22" s="49"/>
      <c r="AD22" s="49"/>
      <c r="AE22" s="49"/>
      <c r="AF22" s="49"/>
      <c r="AG22" s="49"/>
      <c r="AH22" s="49"/>
      <c r="AI22" s="49"/>
      <c r="AJ22" s="49"/>
      <c r="AK22" s="49"/>
      <c r="AL22" s="49"/>
      <c r="AM22" s="49"/>
      <c r="AN22" s="49"/>
      <c r="AO22" s="49"/>
      <c r="AP22" s="49"/>
      <c r="AQ22" s="49"/>
      <c r="AR22" s="49"/>
      <c r="AS22" s="49"/>
      <c r="AT22" s="49"/>
    </row>
    <row r="23" spans="1:46" ht="18.75" customHeight="1">
      <c r="A23" s="465"/>
      <c r="B23" s="43">
        <v>30</v>
      </c>
      <c r="C23" s="69">
        <v>438078</v>
      </c>
      <c r="D23" s="60">
        <v>197202</v>
      </c>
      <c r="E23" s="61">
        <v>45</v>
      </c>
      <c r="F23" s="60">
        <v>2657</v>
      </c>
      <c r="G23" s="62">
        <v>0.6</v>
      </c>
      <c r="H23" s="60">
        <v>12790</v>
      </c>
      <c r="I23" s="63">
        <v>2.9</v>
      </c>
      <c r="J23" s="60">
        <v>10883</v>
      </c>
      <c r="K23" s="62">
        <v>2.5</v>
      </c>
      <c r="L23" s="60">
        <v>73490</v>
      </c>
      <c r="M23" s="63">
        <v>16.8</v>
      </c>
      <c r="N23" s="60">
        <v>17094</v>
      </c>
      <c r="O23" s="63">
        <v>3.9</v>
      </c>
      <c r="P23" s="8">
        <v>2292</v>
      </c>
      <c r="Q23" s="62">
        <v>0.5</v>
      </c>
      <c r="R23" s="60">
        <v>40314</v>
      </c>
      <c r="S23" s="63">
        <v>9.1999999999999993</v>
      </c>
      <c r="T23" s="60">
        <v>81356</v>
      </c>
      <c r="U23" s="63">
        <v>18.600000000000001</v>
      </c>
      <c r="V23" s="406" t="str">
        <f t="shared" si="1"/>
        <v>〇</v>
      </c>
      <c r="W23" s="408">
        <f t="shared" si="0"/>
        <v>100</v>
      </c>
      <c r="X23" s="49"/>
      <c r="Y23" s="49"/>
      <c r="Z23" s="49"/>
      <c r="AA23" s="49"/>
      <c r="AB23" s="49"/>
      <c r="AC23" s="49"/>
      <c r="AD23" s="49"/>
      <c r="AE23" s="49"/>
      <c r="AF23" s="49"/>
      <c r="AG23" s="49"/>
      <c r="AH23" s="49"/>
      <c r="AI23" s="49"/>
      <c r="AJ23" s="49"/>
      <c r="AK23" s="49"/>
      <c r="AL23" s="49"/>
      <c r="AM23" s="49"/>
      <c r="AN23" s="49"/>
      <c r="AO23" s="49"/>
      <c r="AP23" s="49"/>
      <c r="AQ23" s="49"/>
      <c r="AR23" s="49"/>
      <c r="AS23" s="49"/>
      <c r="AT23" s="49"/>
    </row>
    <row r="24" spans="1:46" ht="18.75" customHeight="1">
      <c r="A24" s="465"/>
      <c r="B24" s="43" t="s">
        <v>268</v>
      </c>
      <c r="C24" s="60">
        <v>463263</v>
      </c>
      <c r="D24" s="60">
        <v>202584</v>
      </c>
      <c r="E24" s="61">
        <v>43.7</v>
      </c>
      <c r="F24" s="60">
        <v>2618</v>
      </c>
      <c r="G24" s="62">
        <v>0.6</v>
      </c>
      <c r="H24" s="60">
        <v>13739</v>
      </c>
      <c r="I24" s="63">
        <v>3</v>
      </c>
      <c r="J24" s="60">
        <v>10408</v>
      </c>
      <c r="K24" s="62">
        <v>2.2000000000000002</v>
      </c>
      <c r="L24" s="60">
        <v>80175</v>
      </c>
      <c r="M24" s="63">
        <v>17.3</v>
      </c>
      <c r="N24" s="60">
        <v>19639</v>
      </c>
      <c r="O24" s="63">
        <v>4.2</v>
      </c>
      <c r="P24" s="8">
        <v>7024</v>
      </c>
      <c r="Q24" s="62">
        <v>1.5</v>
      </c>
      <c r="R24" s="60">
        <v>49938</v>
      </c>
      <c r="S24" s="63">
        <v>10.8</v>
      </c>
      <c r="T24" s="60">
        <v>77138</v>
      </c>
      <c r="U24" s="63">
        <v>16.7</v>
      </c>
      <c r="V24" s="406" t="str">
        <f t="shared" si="1"/>
        <v>〇</v>
      </c>
      <c r="W24" s="408">
        <f t="shared" si="0"/>
        <v>100.00000000000001</v>
      </c>
      <c r="X24" s="49"/>
      <c r="Y24" s="49"/>
      <c r="Z24" s="49"/>
      <c r="AA24" s="49"/>
      <c r="AB24" s="49"/>
      <c r="AC24" s="49"/>
      <c r="AD24" s="49"/>
      <c r="AE24" s="49"/>
      <c r="AF24" s="49"/>
      <c r="AG24" s="49"/>
      <c r="AH24" s="49"/>
      <c r="AI24" s="49"/>
      <c r="AJ24" s="49"/>
      <c r="AK24" s="49"/>
      <c r="AL24" s="49"/>
      <c r="AM24" s="49"/>
      <c r="AN24" s="49"/>
      <c r="AO24" s="49"/>
      <c r="AP24" s="49"/>
      <c r="AQ24" s="49"/>
      <c r="AR24" s="49"/>
      <c r="AS24" s="49"/>
      <c r="AT24" s="49"/>
    </row>
    <row r="25" spans="1:46" s="7" customFormat="1" ht="18.75" customHeight="1">
      <c r="A25" s="466"/>
      <c r="B25" s="43" t="s">
        <v>269</v>
      </c>
      <c r="C25" s="70">
        <v>582080</v>
      </c>
      <c r="D25" s="65">
        <v>205620</v>
      </c>
      <c r="E25" s="66">
        <v>35.299999999999997</v>
      </c>
      <c r="F25" s="65">
        <v>2608</v>
      </c>
      <c r="G25" s="67">
        <v>0.4</v>
      </c>
      <c r="H25" s="65">
        <v>13204</v>
      </c>
      <c r="I25" s="68">
        <v>2.2999999999999998</v>
      </c>
      <c r="J25" s="65">
        <v>9266</v>
      </c>
      <c r="K25" s="67">
        <v>1.6</v>
      </c>
      <c r="L25" s="65">
        <v>194931</v>
      </c>
      <c r="M25" s="68">
        <v>33.5</v>
      </c>
      <c r="N25" s="65">
        <v>22929</v>
      </c>
      <c r="O25" s="68">
        <v>3.9</v>
      </c>
      <c r="P25" s="64">
        <v>2923</v>
      </c>
      <c r="Q25" s="67">
        <v>0.5</v>
      </c>
      <c r="R25" s="65">
        <v>50831</v>
      </c>
      <c r="S25" s="68">
        <v>8.6999999999999993</v>
      </c>
      <c r="T25" s="65">
        <v>79768</v>
      </c>
      <c r="U25" s="68">
        <v>13.7</v>
      </c>
      <c r="V25" s="406" t="str">
        <f t="shared" si="1"/>
        <v>〇</v>
      </c>
      <c r="W25" s="408">
        <f t="shared" si="0"/>
        <v>99.9</v>
      </c>
      <c r="X25" s="49"/>
      <c r="Y25" s="49"/>
      <c r="Z25" s="49"/>
      <c r="AA25" s="49"/>
      <c r="AB25" s="49"/>
      <c r="AC25" s="49"/>
      <c r="AD25" s="49"/>
      <c r="AE25" s="49"/>
      <c r="AF25" s="49"/>
      <c r="AG25" s="49"/>
      <c r="AH25" s="49"/>
      <c r="AI25" s="49"/>
      <c r="AJ25" s="49"/>
      <c r="AK25" s="49"/>
      <c r="AL25" s="49"/>
      <c r="AM25" s="49"/>
      <c r="AN25" s="49"/>
      <c r="AO25" s="49"/>
      <c r="AP25" s="49"/>
      <c r="AQ25" s="49"/>
      <c r="AR25" s="49"/>
      <c r="AS25" s="49"/>
      <c r="AT25" s="49"/>
    </row>
    <row r="26" spans="1:46" ht="18.75" customHeight="1">
      <c r="A26" s="449" t="s">
        <v>50</v>
      </c>
      <c r="B26" s="42">
        <v>28</v>
      </c>
      <c r="C26" s="8">
        <v>1559291</v>
      </c>
      <c r="D26" s="60">
        <v>720760</v>
      </c>
      <c r="E26" s="61">
        <v>46.2</v>
      </c>
      <c r="F26" s="60">
        <v>8794</v>
      </c>
      <c r="G26" s="62">
        <v>0.6</v>
      </c>
      <c r="H26" s="60">
        <v>19096</v>
      </c>
      <c r="I26" s="63">
        <v>1.2</v>
      </c>
      <c r="J26" s="60">
        <v>42258</v>
      </c>
      <c r="K26" s="62">
        <v>2.7</v>
      </c>
      <c r="L26" s="60">
        <v>268929</v>
      </c>
      <c r="M26" s="63">
        <v>17.2</v>
      </c>
      <c r="N26" s="60">
        <v>64103</v>
      </c>
      <c r="O26" s="63">
        <v>4.0999999999999996</v>
      </c>
      <c r="P26" s="8">
        <v>32348</v>
      </c>
      <c r="Q26" s="62">
        <v>2.1</v>
      </c>
      <c r="R26" s="60">
        <v>158781</v>
      </c>
      <c r="S26" s="63">
        <v>10.199999999999999</v>
      </c>
      <c r="T26" s="60">
        <v>244222</v>
      </c>
      <c r="U26" s="63">
        <v>15.7</v>
      </c>
      <c r="V26" s="406" t="str">
        <f t="shared" si="1"/>
        <v>〇</v>
      </c>
      <c r="W26" s="408">
        <f t="shared" si="0"/>
        <v>100</v>
      </c>
      <c r="X26" s="49"/>
      <c r="Y26" s="49"/>
      <c r="Z26" s="49"/>
      <c r="AA26" s="49"/>
      <c r="AB26" s="49"/>
      <c r="AC26" s="49"/>
      <c r="AD26" s="49"/>
      <c r="AE26" s="49"/>
      <c r="AF26" s="49"/>
      <c r="AG26" s="49"/>
      <c r="AH26" s="49"/>
      <c r="AI26" s="49"/>
      <c r="AJ26" s="49"/>
      <c r="AK26" s="49"/>
      <c r="AL26" s="49"/>
      <c r="AM26" s="49"/>
      <c r="AN26" s="49"/>
      <c r="AO26" s="49"/>
      <c r="AP26" s="49"/>
      <c r="AQ26" s="49"/>
      <c r="AR26" s="49"/>
      <c r="AS26" s="49"/>
      <c r="AT26" s="49"/>
    </row>
    <row r="27" spans="1:46" ht="18.75" customHeight="1">
      <c r="A27" s="465"/>
      <c r="B27" s="43">
        <v>29</v>
      </c>
      <c r="C27" s="8">
        <v>1705236</v>
      </c>
      <c r="D27" s="60">
        <v>727141</v>
      </c>
      <c r="E27" s="61">
        <v>42.6</v>
      </c>
      <c r="F27" s="60">
        <v>8519</v>
      </c>
      <c r="G27" s="62">
        <v>0.5</v>
      </c>
      <c r="H27" s="60">
        <v>24972</v>
      </c>
      <c r="I27" s="63">
        <v>1.5</v>
      </c>
      <c r="J27" s="60">
        <v>41577</v>
      </c>
      <c r="K27" s="62">
        <v>2.5</v>
      </c>
      <c r="L27" s="60">
        <v>305569</v>
      </c>
      <c r="M27" s="63">
        <v>17.899999999999999</v>
      </c>
      <c r="N27" s="60">
        <v>68548</v>
      </c>
      <c r="O27" s="63">
        <v>4</v>
      </c>
      <c r="P27" s="8">
        <v>25637</v>
      </c>
      <c r="Q27" s="62">
        <v>1.5</v>
      </c>
      <c r="R27" s="60">
        <v>159230</v>
      </c>
      <c r="S27" s="63">
        <v>9.3000000000000007</v>
      </c>
      <c r="T27" s="60">
        <v>344043</v>
      </c>
      <c r="U27" s="63">
        <v>20.2</v>
      </c>
      <c r="V27" s="406" t="str">
        <f t="shared" si="1"/>
        <v>〇</v>
      </c>
      <c r="W27" s="408">
        <f t="shared" si="0"/>
        <v>100</v>
      </c>
      <c r="X27" s="49"/>
      <c r="Y27" s="49"/>
      <c r="Z27" s="49"/>
      <c r="AA27" s="49"/>
      <c r="AB27" s="49"/>
      <c r="AC27" s="49"/>
      <c r="AD27" s="49"/>
      <c r="AE27" s="49"/>
      <c r="AF27" s="49"/>
      <c r="AG27" s="49"/>
      <c r="AH27" s="49"/>
      <c r="AI27" s="49"/>
      <c r="AJ27" s="49"/>
      <c r="AK27" s="49"/>
      <c r="AL27" s="49"/>
      <c r="AM27" s="49"/>
      <c r="AN27" s="49"/>
      <c r="AO27" s="49"/>
      <c r="AP27" s="49"/>
      <c r="AQ27" s="49"/>
      <c r="AR27" s="49"/>
      <c r="AS27" s="49"/>
      <c r="AT27" s="49"/>
    </row>
    <row r="28" spans="1:46" ht="18.75" customHeight="1">
      <c r="A28" s="465"/>
      <c r="B28" s="43">
        <v>30</v>
      </c>
      <c r="C28" s="8">
        <v>1748495</v>
      </c>
      <c r="D28" s="60">
        <v>823720</v>
      </c>
      <c r="E28" s="61">
        <v>47.1</v>
      </c>
      <c r="F28" s="60">
        <v>8752</v>
      </c>
      <c r="G28" s="62">
        <v>0.5</v>
      </c>
      <c r="H28" s="60">
        <v>21399</v>
      </c>
      <c r="I28" s="63">
        <v>1.2</v>
      </c>
      <c r="J28" s="60">
        <v>43050</v>
      </c>
      <c r="K28" s="62">
        <v>2.5</v>
      </c>
      <c r="L28" s="60">
        <v>297968</v>
      </c>
      <c r="M28" s="63">
        <v>17</v>
      </c>
      <c r="N28" s="60">
        <v>70523</v>
      </c>
      <c r="O28" s="63">
        <v>4</v>
      </c>
      <c r="P28" s="8">
        <v>36367</v>
      </c>
      <c r="Q28" s="62">
        <v>2.1</v>
      </c>
      <c r="R28" s="60">
        <v>178161</v>
      </c>
      <c r="S28" s="63">
        <v>10.199999999999999</v>
      </c>
      <c r="T28" s="60">
        <v>268555</v>
      </c>
      <c r="U28" s="63">
        <v>15.4</v>
      </c>
      <c r="V28" s="406" t="str">
        <f t="shared" si="1"/>
        <v>〇</v>
      </c>
      <c r="W28" s="408">
        <f t="shared" si="0"/>
        <v>100.00000000000001</v>
      </c>
      <c r="X28" s="49"/>
      <c r="Y28" s="49"/>
      <c r="Z28" s="49"/>
      <c r="AA28" s="49"/>
      <c r="AB28" s="49"/>
      <c r="AC28" s="49"/>
      <c r="AD28" s="49"/>
      <c r="AE28" s="49"/>
      <c r="AF28" s="49"/>
      <c r="AG28" s="49"/>
      <c r="AH28" s="49"/>
      <c r="AI28" s="49"/>
      <c r="AJ28" s="49"/>
      <c r="AK28" s="49"/>
      <c r="AL28" s="49"/>
      <c r="AM28" s="49"/>
      <c r="AN28" s="49"/>
      <c r="AO28" s="49"/>
      <c r="AP28" s="49"/>
      <c r="AQ28" s="49"/>
      <c r="AR28" s="49"/>
      <c r="AS28" s="49"/>
      <c r="AT28" s="49"/>
    </row>
    <row r="29" spans="1:46" ht="18.75" customHeight="1">
      <c r="A29" s="465"/>
      <c r="B29" s="43" t="s">
        <v>268</v>
      </c>
      <c r="C29" s="8">
        <v>1794130</v>
      </c>
      <c r="D29" s="60">
        <v>846456</v>
      </c>
      <c r="E29" s="61">
        <v>47.2</v>
      </c>
      <c r="F29" s="60">
        <v>8580</v>
      </c>
      <c r="G29" s="62">
        <v>0.5</v>
      </c>
      <c r="H29" s="60">
        <v>23732</v>
      </c>
      <c r="I29" s="63">
        <v>1.3</v>
      </c>
      <c r="J29" s="60">
        <v>41875</v>
      </c>
      <c r="K29" s="62">
        <v>2.2999999999999998</v>
      </c>
      <c r="L29" s="60">
        <v>319255</v>
      </c>
      <c r="M29" s="63">
        <v>17.8</v>
      </c>
      <c r="N29" s="60">
        <v>78155</v>
      </c>
      <c r="O29" s="63">
        <v>4.4000000000000004</v>
      </c>
      <c r="P29" s="8">
        <v>33336</v>
      </c>
      <c r="Q29" s="62">
        <v>1.9</v>
      </c>
      <c r="R29" s="60">
        <v>185781</v>
      </c>
      <c r="S29" s="63">
        <v>10.4</v>
      </c>
      <c r="T29" s="60">
        <v>256960</v>
      </c>
      <c r="U29" s="63">
        <v>14.3</v>
      </c>
      <c r="V29" s="406" t="str">
        <f t="shared" si="1"/>
        <v>〇</v>
      </c>
      <c r="W29" s="408">
        <f t="shared" si="0"/>
        <v>100.10000000000001</v>
      </c>
      <c r="X29" s="49"/>
      <c r="Y29" s="49"/>
      <c r="Z29" s="49"/>
      <c r="AA29" s="49"/>
      <c r="AB29" s="49"/>
      <c r="AC29" s="49"/>
      <c r="AD29" s="49"/>
      <c r="AE29" s="49"/>
      <c r="AF29" s="49"/>
      <c r="AG29" s="49"/>
      <c r="AH29" s="49"/>
      <c r="AI29" s="49"/>
      <c r="AJ29" s="49"/>
      <c r="AK29" s="49"/>
      <c r="AL29" s="49"/>
      <c r="AM29" s="49"/>
      <c r="AN29" s="49"/>
      <c r="AO29" s="49"/>
      <c r="AP29" s="49"/>
      <c r="AQ29" s="49"/>
      <c r="AR29" s="49"/>
      <c r="AS29" s="49"/>
      <c r="AT29" s="49"/>
    </row>
    <row r="30" spans="1:46" s="7" customFormat="1" ht="18.75" customHeight="1">
      <c r="A30" s="466"/>
      <c r="B30" s="43" t="s">
        <v>269</v>
      </c>
      <c r="C30" s="8">
        <v>2392988</v>
      </c>
      <c r="D30" s="60">
        <v>843870</v>
      </c>
      <c r="E30" s="61">
        <v>35.299999999999997</v>
      </c>
      <c r="F30" s="60">
        <v>8563</v>
      </c>
      <c r="G30" s="62">
        <v>0.4</v>
      </c>
      <c r="H30" s="60">
        <v>23211</v>
      </c>
      <c r="I30" s="63">
        <v>1</v>
      </c>
      <c r="J30" s="60">
        <v>39460</v>
      </c>
      <c r="K30" s="62">
        <v>1.6</v>
      </c>
      <c r="L30" s="60">
        <v>772980</v>
      </c>
      <c r="M30" s="63">
        <v>32.299999999999997</v>
      </c>
      <c r="N30" s="60">
        <v>92447</v>
      </c>
      <c r="O30" s="63">
        <v>3.9</v>
      </c>
      <c r="P30" s="8">
        <v>8659</v>
      </c>
      <c r="Q30" s="62">
        <v>0.4</v>
      </c>
      <c r="R30" s="60">
        <v>167858</v>
      </c>
      <c r="S30" s="63">
        <v>7</v>
      </c>
      <c r="T30" s="60">
        <v>435940</v>
      </c>
      <c r="U30" s="63">
        <v>18.2</v>
      </c>
      <c r="V30" s="406" t="str">
        <f t="shared" si="1"/>
        <v>〇</v>
      </c>
      <c r="W30" s="408">
        <f t="shared" si="0"/>
        <v>100.10000000000001</v>
      </c>
      <c r="X30" s="49"/>
      <c r="Y30" s="49"/>
      <c r="Z30" s="49"/>
      <c r="AA30" s="49"/>
      <c r="AB30" s="49"/>
      <c r="AC30" s="49"/>
      <c r="AD30" s="49"/>
      <c r="AE30" s="49"/>
      <c r="AF30" s="49"/>
      <c r="AG30" s="49"/>
      <c r="AH30" s="49"/>
      <c r="AI30" s="49"/>
      <c r="AJ30" s="49"/>
      <c r="AK30" s="49"/>
      <c r="AL30" s="49"/>
      <c r="AM30" s="49"/>
      <c r="AN30" s="49"/>
      <c r="AO30" s="49"/>
      <c r="AP30" s="49"/>
      <c r="AQ30" s="49"/>
      <c r="AR30" s="49"/>
      <c r="AS30" s="49"/>
      <c r="AT30" s="49"/>
    </row>
    <row r="31" spans="1:46" ht="18.75" customHeight="1">
      <c r="A31" s="449" t="s">
        <v>49</v>
      </c>
      <c r="B31" s="42">
        <v>28</v>
      </c>
      <c r="C31" s="56">
        <v>611470</v>
      </c>
      <c r="D31" s="56">
        <v>305360</v>
      </c>
      <c r="E31" s="57">
        <v>49.9</v>
      </c>
      <c r="F31" s="56">
        <v>3262</v>
      </c>
      <c r="G31" s="58">
        <v>0.5</v>
      </c>
      <c r="H31" s="56">
        <v>293</v>
      </c>
      <c r="I31" s="59">
        <v>0.1</v>
      </c>
      <c r="J31" s="56">
        <v>16600</v>
      </c>
      <c r="K31" s="58">
        <v>2.7</v>
      </c>
      <c r="L31" s="56">
        <v>106502</v>
      </c>
      <c r="M31" s="59">
        <v>17.399999999999999</v>
      </c>
      <c r="N31" s="56">
        <v>23746</v>
      </c>
      <c r="O31" s="59">
        <v>3.9</v>
      </c>
      <c r="P31" s="6">
        <v>6415</v>
      </c>
      <c r="Q31" s="58">
        <v>1.1000000000000001</v>
      </c>
      <c r="R31" s="56">
        <v>46963</v>
      </c>
      <c r="S31" s="59">
        <v>7.7</v>
      </c>
      <c r="T31" s="56">
        <v>102329</v>
      </c>
      <c r="U31" s="59">
        <v>16.7</v>
      </c>
      <c r="V31" s="406" t="str">
        <f t="shared" si="1"/>
        <v>〇</v>
      </c>
      <c r="W31" s="408">
        <f t="shared" si="0"/>
        <v>100</v>
      </c>
      <c r="X31" s="49"/>
      <c r="Y31" s="49"/>
      <c r="Z31" s="49"/>
      <c r="AA31" s="49"/>
      <c r="AB31" s="49"/>
      <c r="AC31" s="49"/>
      <c r="AD31" s="49"/>
      <c r="AE31" s="49"/>
      <c r="AF31" s="49"/>
      <c r="AG31" s="49"/>
      <c r="AH31" s="49"/>
      <c r="AI31" s="49"/>
      <c r="AJ31" s="49"/>
      <c r="AK31" s="49"/>
      <c r="AL31" s="49"/>
      <c r="AM31" s="49"/>
      <c r="AN31" s="49"/>
      <c r="AO31" s="49"/>
      <c r="AP31" s="49"/>
      <c r="AQ31" s="49"/>
      <c r="AR31" s="49"/>
      <c r="AS31" s="49"/>
      <c r="AT31" s="49"/>
    </row>
    <row r="32" spans="1:46" ht="18.75" customHeight="1">
      <c r="A32" s="465"/>
      <c r="B32" s="43">
        <v>29</v>
      </c>
      <c r="C32" s="60">
        <v>700799</v>
      </c>
      <c r="D32" s="60">
        <v>311186</v>
      </c>
      <c r="E32" s="61">
        <v>44.4</v>
      </c>
      <c r="F32" s="60">
        <v>3042</v>
      </c>
      <c r="G32" s="62">
        <v>0.4</v>
      </c>
      <c r="H32" s="60">
        <v>470</v>
      </c>
      <c r="I32" s="63">
        <v>0.1</v>
      </c>
      <c r="J32" s="60">
        <v>16588</v>
      </c>
      <c r="K32" s="62">
        <v>2.4</v>
      </c>
      <c r="L32" s="60">
        <v>125725</v>
      </c>
      <c r="M32" s="63">
        <v>17.899999999999999</v>
      </c>
      <c r="N32" s="60">
        <v>25369</v>
      </c>
      <c r="O32" s="63">
        <v>3.6</v>
      </c>
      <c r="P32" s="8">
        <v>4041</v>
      </c>
      <c r="Q32" s="62">
        <v>0.6</v>
      </c>
      <c r="R32" s="60">
        <v>53770</v>
      </c>
      <c r="S32" s="63">
        <v>7.7</v>
      </c>
      <c r="T32" s="60">
        <v>160608</v>
      </c>
      <c r="U32" s="63">
        <v>22.9</v>
      </c>
      <c r="V32" s="406" t="str">
        <f t="shared" si="1"/>
        <v>〇</v>
      </c>
      <c r="W32" s="408">
        <f t="shared" si="0"/>
        <v>99.999999999999972</v>
      </c>
      <c r="X32" s="49"/>
      <c r="Y32" s="49"/>
      <c r="Z32" s="49"/>
      <c r="AA32" s="49"/>
      <c r="AB32" s="49"/>
      <c r="AC32" s="49"/>
      <c r="AD32" s="49"/>
      <c r="AE32" s="49"/>
      <c r="AF32" s="49"/>
      <c r="AG32" s="49"/>
      <c r="AH32" s="49"/>
      <c r="AI32" s="49"/>
      <c r="AJ32" s="49"/>
      <c r="AK32" s="49"/>
      <c r="AL32" s="49"/>
      <c r="AM32" s="49"/>
      <c r="AN32" s="49"/>
      <c r="AO32" s="49"/>
      <c r="AP32" s="49"/>
      <c r="AQ32" s="49"/>
      <c r="AR32" s="49"/>
      <c r="AS32" s="49"/>
      <c r="AT32" s="49"/>
    </row>
    <row r="33" spans="1:46" ht="18.75" customHeight="1">
      <c r="A33" s="465"/>
      <c r="B33" s="43">
        <v>30</v>
      </c>
      <c r="C33" s="60">
        <v>715393</v>
      </c>
      <c r="D33" s="60">
        <v>353077</v>
      </c>
      <c r="E33" s="61">
        <v>49.4</v>
      </c>
      <c r="F33" s="60">
        <v>3334</v>
      </c>
      <c r="G33" s="62">
        <v>0.5</v>
      </c>
      <c r="H33" s="60">
        <v>269</v>
      </c>
      <c r="I33" s="63">
        <v>0</v>
      </c>
      <c r="J33" s="60">
        <v>16328</v>
      </c>
      <c r="K33" s="62">
        <v>2.2999999999999998</v>
      </c>
      <c r="L33" s="60">
        <v>125750</v>
      </c>
      <c r="M33" s="63">
        <v>17.600000000000001</v>
      </c>
      <c r="N33" s="60">
        <v>25862</v>
      </c>
      <c r="O33" s="63">
        <v>3.6</v>
      </c>
      <c r="P33" s="8">
        <v>4133</v>
      </c>
      <c r="Q33" s="62">
        <v>0.6</v>
      </c>
      <c r="R33" s="60">
        <v>46894</v>
      </c>
      <c r="S33" s="63">
        <v>6.6</v>
      </c>
      <c r="T33" s="60">
        <v>139746</v>
      </c>
      <c r="U33" s="63">
        <v>19.5</v>
      </c>
      <c r="V33" s="406" t="str">
        <f t="shared" si="1"/>
        <v>〇</v>
      </c>
      <c r="W33" s="408">
        <f t="shared" si="0"/>
        <v>100.09999999999998</v>
      </c>
      <c r="X33" s="49"/>
      <c r="Y33" s="49"/>
      <c r="Z33" s="49"/>
      <c r="AA33" s="49"/>
      <c r="AB33" s="49"/>
      <c r="AC33" s="49"/>
      <c r="AD33" s="49"/>
      <c r="AE33" s="49"/>
      <c r="AF33" s="49"/>
      <c r="AG33" s="49"/>
      <c r="AH33" s="49"/>
      <c r="AI33" s="49"/>
      <c r="AJ33" s="49"/>
      <c r="AK33" s="49"/>
      <c r="AL33" s="49"/>
      <c r="AM33" s="49"/>
      <c r="AN33" s="49"/>
      <c r="AO33" s="49"/>
      <c r="AP33" s="49"/>
      <c r="AQ33" s="49"/>
      <c r="AR33" s="49"/>
      <c r="AS33" s="49"/>
      <c r="AT33" s="49"/>
    </row>
    <row r="34" spans="1:46" ht="18.75" customHeight="1">
      <c r="A34" s="465"/>
      <c r="B34" s="43" t="s">
        <v>268</v>
      </c>
      <c r="C34" s="60">
        <v>739134</v>
      </c>
      <c r="D34" s="60">
        <v>361896</v>
      </c>
      <c r="E34" s="61">
        <v>49</v>
      </c>
      <c r="F34" s="60">
        <v>3050</v>
      </c>
      <c r="G34" s="62">
        <v>0.4</v>
      </c>
      <c r="H34" s="60">
        <v>1427</v>
      </c>
      <c r="I34" s="63">
        <v>0.2</v>
      </c>
      <c r="J34" s="60">
        <v>15873</v>
      </c>
      <c r="K34" s="62">
        <v>2.1</v>
      </c>
      <c r="L34" s="60">
        <v>133230</v>
      </c>
      <c r="M34" s="63">
        <v>18</v>
      </c>
      <c r="N34" s="60">
        <v>30316</v>
      </c>
      <c r="O34" s="63">
        <v>4.0999999999999996</v>
      </c>
      <c r="P34" s="8">
        <v>3525</v>
      </c>
      <c r="Q34" s="62">
        <v>0.5</v>
      </c>
      <c r="R34" s="60">
        <v>47541</v>
      </c>
      <c r="S34" s="63">
        <v>6.4</v>
      </c>
      <c r="T34" s="60">
        <v>142276</v>
      </c>
      <c r="U34" s="63">
        <v>19.2</v>
      </c>
      <c r="V34" s="406" t="str">
        <f t="shared" si="1"/>
        <v>〇</v>
      </c>
      <c r="W34" s="408">
        <f t="shared" si="0"/>
        <v>99.9</v>
      </c>
      <c r="X34" s="49"/>
      <c r="Y34" s="49"/>
      <c r="Z34" s="49"/>
      <c r="AA34" s="49"/>
      <c r="AB34" s="49"/>
      <c r="AC34" s="49"/>
      <c r="AD34" s="49"/>
      <c r="AE34" s="49"/>
      <c r="AF34" s="49"/>
      <c r="AG34" s="49"/>
      <c r="AH34" s="49"/>
      <c r="AI34" s="49"/>
      <c r="AJ34" s="49"/>
      <c r="AK34" s="49"/>
      <c r="AL34" s="49"/>
      <c r="AM34" s="49"/>
      <c r="AN34" s="49"/>
      <c r="AO34" s="49"/>
      <c r="AP34" s="49"/>
      <c r="AQ34" s="49"/>
      <c r="AR34" s="49"/>
      <c r="AS34" s="49"/>
      <c r="AT34" s="49"/>
    </row>
    <row r="35" spans="1:46" s="7" customFormat="1" ht="18.75" customHeight="1">
      <c r="A35" s="466"/>
      <c r="B35" s="43" t="s">
        <v>269</v>
      </c>
      <c r="C35" s="65">
        <v>907177</v>
      </c>
      <c r="D35" s="65">
        <v>365388</v>
      </c>
      <c r="E35" s="66">
        <v>40.299999999999997</v>
      </c>
      <c r="F35" s="65">
        <v>2978</v>
      </c>
      <c r="G35" s="67">
        <v>0.3</v>
      </c>
      <c r="H35" s="65">
        <v>355</v>
      </c>
      <c r="I35" s="68">
        <v>0</v>
      </c>
      <c r="J35" s="65">
        <v>15457</v>
      </c>
      <c r="K35" s="67">
        <v>1.7</v>
      </c>
      <c r="L35" s="65">
        <v>311722</v>
      </c>
      <c r="M35" s="68">
        <v>34.4</v>
      </c>
      <c r="N35" s="65">
        <v>34505</v>
      </c>
      <c r="O35" s="68">
        <v>3.8</v>
      </c>
      <c r="P35" s="64">
        <v>3956</v>
      </c>
      <c r="Q35" s="67">
        <v>0.4</v>
      </c>
      <c r="R35" s="65">
        <v>65279</v>
      </c>
      <c r="S35" s="68">
        <v>7.2</v>
      </c>
      <c r="T35" s="65">
        <v>107537</v>
      </c>
      <c r="U35" s="68">
        <v>11.9</v>
      </c>
      <c r="V35" s="406" t="str">
        <f t="shared" si="1"/>
        <v>〇</v>
      </c>
      <c r="W35" s="408">
        <f t="shared" si="0"/>
        <v>100</v>
      </c>
      <c r="X35" s="49"/>
      <c r="Y35" s="49"/>
      <c r="Z35" s="49"/>
      <c r="AA35" s="49"/>
      <c r="AB35" s="49"/>
      <c r="AC35" s="49"/>
      <c r="AD35" s="49"/>
      <c r="AE35" s="49"/>
      <c r="AF35" s="49"/>
      <c r="AG35" s="49"/>
      <c r="AH35" s="49"/>
      <c r="AI35" s="49"/>
      <c r="AJ35" s="49"/>
      <c r="AK35" s="49"/>
      <c r="AL35" s="49"/>
      <c r="AM35" s="49"/>
      <c r="AN35" s="49"/>
      <c r="AO35" s="49"/>
      <c r="AP35" s="49"/>
      <c r="AQ35" s="49"/>
      <c r="AR35" s="49"/>
      <c r="AS35" s="49"/>
      <c r="AT35" s="49"/>
    </row>
    <row r="36" spans="1:46" ht="18.75" customHeight="1">
      <c r="A36" s="449" t="s">
        <v>138</v>
      </c>
      <c r="B36" s="42">
        <v>28</v>
      </c>
      <c r="C36" s="8">
        <v>257348</v>
      </c>
      <c r="D36" s="60">
        <v>112673</v>
      </c>
      <c r="E36" s="61">
        <v>43.8</v>
      </c>
      <c r="F36" s="60">
        <v>1705</v>
      </c>
      <c r="G36" s="62">
        <v>0.7</v>
      </c>
      <c r="H36" s="60">
        <v>9751</v>
      </c>
      <c r="I36" s="63">
        <v>3.8</v>
      </c>
      <c r="J36" s="60">
        <v>5484</v>
      </c>
      <c r="K36" s="62">
        <v>2.1</v>
      </c>
      <c r="L36" s="60">
        <v>45816</v>
      </c>
      <c r="M36" s="63">
        <v>17.8</v>
      </c>
      <c r="N36" s="60">
        <v>13699</v>
      </c>
      <c r="O36" s="63">
        <v>5.3</v>
      </c>
      <c r="P36" s="8">
        <v>546</v>
      </c>
      <c r="Q36" s="62">
        <v>0.2</v>
      </c>
      <c r="R36" s="60">
        <v>18239</v>
      </c>
      <c r="S36" s="63">
        <v>7.1</v>
      </c>
      <c r="T36" s="60">
        <v>49435</v>
      </c>
      <c r="U36" s="63">
        <v>19.2</v>
      </c>
      <c r="V36" s="406" t="str">
        <f t="shared" si="1"/>
        <v>〇</v>
      </c>
      <c r="W36" s="408">
        <f t="shared" si="0"/>
        <v>100</v>
      </c>
      <c r="X36" s="49"/>
      <c r="Y36" s="49"/>
      <c r="Z36" s="49"/>
      <c r="AA36" s="49"/>
      <c r="AB36" s="49"/>
      <c r="AC36" s="49"/>
      <c r="AD36" s="49"/>
      <c r="AE36" s="49"/>
      <c r="AF36" s="49"/>
      <c r="AG36" s="49"/>
      <c r="AH36" s="49"/>
      <c r="AI36" s="49"/>
      <c r="AJ36" s="49"/>
      <c r="AK36" s="49"/>
      <c r="AL36" s="49"/>
      <c r="AM36" s="49"/>
      <c r="AN36" s="49"/>
      <c r="AO36" s="49"/>
      <c r="AP36" s="49"/>
      <c r="AQ36" s="49"/>
      <c r="AR36" s="49"/>
      <c r="AS36" s="49"/>
      <c r="AT36" s="49"/>
    </row>
    <row r="37" spans="1:46" ht="18.75" customHeight="1">
      <c r="A37" s="465"/>
      <c r="B37" s="43">
        <v>29</v>
      </c>
      <c r="C37" s="8">
        <v>292559</v>
      </c>
      <c r="D37" s="60">
        <v>114350</v>
      </c>
      <c r="E37" s="61">
        <v>39.1</v>
      </c>
      <c r="F37" s="60">
        <v>1701</v>
      </c>
      <c r="G37" s="62">
        <v>0.6</v>
      </c>
      <c r="H37" s="60">
        <v>13580</v>
      </c>
      <c r="I37" s="63">
        <v>4.5999999999999996</v>
      </c>
      <c r="J37" s="60">
        <v>5464</v>
      </c>
      <c r="K37" s="62">
        <v>1.9</v>
      </c>
      <c r="L37" s="60">
        <v>54091</v>
      </c>
      <c r="M37" s="63">
        <v>18.5</v>
      </c>
      <c r="N37" s="60">
        <v>14178</v>
      </c>
      <c r="O37" s="63">
        <v>4.8</v>
      </c>
      <c r="P37" s="8">
        <v>313</v>
      </c>
      <c r="Q37" s="62">
        <v>0.1</v>
      </c>
      <c r="R37" s="60">
        <v>27486</v>
      </c>
      <c r="S37" s="63">
        <v>9.4</v>
      </c>
      <c r="T37" s="60">
        <v>61396</v>
      </c>
      <c r="U37" s="63">
        <v>21</v>
      </c>
      <c r="V37" s="406" t="str">
        <f t="shared" si="1"/>
        <v>〇</v>
      </c>
      <c r="W37" s="408">
        <f t="shared" si="0"/>
        <v>100</v>
      </c>
      <c r="X37" s="49"/>
      <c r="Y37" s="49"/>
      <c r="Z37" s="49"/>
      <c r="AA37" s="49"/>
      <c r="AB37" s="49"/>
      <c r="AC37" s="49"/>
      <c r="AD37" s="49"/>
      <c r="AE37" s="49"/>
      <c r="AF37" s="49"/>
      <c r="AG37" s="49"/>
      <c r="AH37" s="49"/>
      <c r="AI37" s="49"/>
      <c r="AJ37" s="49"/>
      <c r="AK37" s="49"/>
      <c r="AL37" s="49"/>
      <c r="AM37" s="49"/>
      <c r="AN37" s="49"/>
      <c r="AO37" s="49"/>
      <c r="AP37" s="49"/>
      <c r="AQ37" s="49"/>
      <c r="AR37" s="49"/>
      <c r="AS37" s="49"/>
      <c r="AT37" s="49"/>
    </row>
    <row r="38" spans="1:46" ht="18.75" customHeight="1">
      <c r="A38" s="465"/>
      <c r="B38" s="43">
        <v>30</v>
      </c>
      <c r="C38" s="8">
        <v>297262</v>
      </c>
      <c r="D38" s="60">
        <v>127892</v>
      </c>
      <c r="E38" s="61">
        <v>43</v>
      </c>
      <c r="F38" s="60">
        <v>1725</v>
      </c>
      <c r="G38" s="62">
        <v>0.6</v>
      </c>
      <c r="H38" s="60">
        <v>13757</v>
      </c>
      <c r="I38" s="63">
        <v>4.5999999999999996</v>
      </c>
      <c r="J38" s="60">
        <v>5491</v>
      </c>
      <c r="K38" s="62">
        <v>1.8</v>
      </c>
      <c r="L38" s="60">
        <v>54545</v>
      </c>
      <c r="M38" s="63">
        <v>18.3</v>
      </c>
      <c r="N38" s="60">
        <v>15301</v>
      </c>
      <c r="O38" s="63">
        <v>5.0999999999999996</v>
      </c>
      <c r="P38" s="8">
        <v>868</v>
      </c>
      <c r="Q38" s="62">
        <v>0.3</v>
      </c>
      <c r="R38" s="60">
        <v>29191</v>
      </c>
      <c r="S38" s="63">
        <v>9.8000000000000007</v>
      </c>
      <c r="T38" s="60">
        <v>48492</v>
      </c>
      <c r="U38" s="63">
        <v>16.3</v>
      </c>
      <c r="V38" s="406" t="str">
        <f t="shared" si="1"/>
        <v>〇</v>
      </c>
      <c r="W38" s="408">
        <f t="shared" si="0"/>
        <v>99.799999999999983</v>
      </c>
      <c r="X38" s="49"/>
      <c r="Y38" s="49"/>
      <c r="Z38" s="49"/>
      <c r="AA38" s="49"/>
      <c r="AB38" s="49"/>
      <c r="AC38" s="49"/>
      <c r="AD38" s="49"/>
      <c r="AE38" s="49"/>
      <c r="AF38" s="49"/>
      <c r="AG38" s="49"/>
      <c r="AH38" s="49"/>
      <c r="AI38" s="49"/>
      <c r="AJ38" s="49"/>
      <c r="AK38" s="49"/>
      <c r="AL38" s="49"/>
      <c r="AM38" s="49"/>
      <c r="AN38" s="49"/>
      <c r="AO38" s="49"/>
      <c r="AP38" s="49"/>
      <c r="AQ38" s="49"/>
      <c r="AR38" s="49"/>
      <c r="AS38" s="49"/>
      <c r="AT38" s="49"/>
    </row>
    <row r="39" spans="1:46" ht="18.75" customHeight="1">
      <c r="A39" s="465"/>
      <c r="B39" s="43" t="s">
        <v>268</v>
      </c>
      <c r="C39" s="8">
        <v>306647</v>
      </c>
      <c r="D39" s="60">
        <v>131098</v>
      </c>
      <c r="E39" s="61">
        <v>42.8</v>
      </c>
      <c r="F39" s="60">
        <v>1702</v>
      </c>
      <c r="G39" s="62">
        <v>0.6</v>
      </c>
      <c r="H39" s="60">
        <v>17300</v>
      </c>
      <c r="I39" s="63">
        <v>5.6</v>
      </c>
      <c r="J39" s="60">
        <v>5308</v>
      </c>
      <c r="K39" s="62">
        <v>1.7</v>
      </c>
      <c r="L39" s="60">
        <v>59673</v>
      </c>
      <c r="M39" s="63">
        <v>19.5</v>
      </c>
      <c r="N39" s="60">
        <v>15958</v>
      </c>
      <c r="O39" s="63">
        <v>5.2</v>
      </c>
      <c r="P39" s="8">
        <v>465</v>
      </c>
      <c r="Q39" s="62">
        <v>0.2</v>
      </c>
      <c r="R39" s="60">
        <v>27865</v>
      </c>
      <c r="S39" s="63">
        <v>9.1</v>
      </c>
      <c r="T39" s="60">
        <v>47278</v>
      </c>
      <c r="U39" s="63">
        <v>15.4</v>
      </c>
      <c r="V39" s="406" t="str">
        <f t="shared" si="1"/>
        <v>〇</v>
      </c>
      <c r="W39" s="408">
        <f t="shared" si="0"/>
        <v>100.10000000000001</v>
      </c>
      <c r="X39" s="49"/>
      <c r="Y39" s="49"/>
      <c r="Z39" s="49"/>
      <c r="AA39" s="49"/>
      <c r="AB39" s="49"/>
      <c r="AC39" s="49"/>
      <c r="AD39" s="49"/>
      <c r="AE39" s="49"/>
      <c r="AF39" s="49"/>
      <c r="AG39" s="49"/>
      <c r="AH39" s="49"/>
      <c r="AI39" s="49"/>
      <c r="AJ39" s="49"/>
      <c r="AK39" s="49"/>
      <c r="AL39" s="49"/>
      <c r="AM39" s="49"/>
      <c r="AN39" s="49"/>
      <c r="AO39" s="49"/>
      <c r="AP39" s="49"/>
      <c r="AQ39" s="49"/>
      <c r="AR39" s="49"/>
      <c r="AS39" s="49"/>
      <c r="AT39" s="49"/>
    </row>
    <row r="40" spans="1:46" s="7" customFormat="1" ht="18.75" customHeight="1">
      <c r="A40" s="466"/>
      <c r="B40" s="43" t="s">
        <v>269</v>
      </c>
      <c r="C40" s="8">
        <v>391464</v>
      </c>
      <c r="D40" s="60">
        <v>131083</v>
      </c>
      <c r="E40" s="61">
        <v>33.5</v>
      </c>
      <c r="F40" s="60">
        <v>1709</v>
      </c>
      <c r="G40" s="62">
        <v>0.4</v>
      </c>
      <c r="H40" s="60">
        <v>16778</v>
      </c>
      <c r="I40" s="63">
        <v>4.3</v>
      </c>
      <c r="J40" s="60">
        <v>4911</v>
      </c>
      <c r="K40" s="62">
        <v>1.3</v>
      </c>
      <c r="L40" s="60">
        <v>144130</v>
      </c>
      <c r="M40" s="63">
        <v>36.799999999999997</v>
      </c>
      <c r="N40" s="60">
        <v>17810</v>
      </c>
      <c r="O40" s="63">
        <v>4.5</v>
      </c>
      <c r="P40" s="8">
        <v>281</v>
      </c>
      <c r="Q40" s="62">
        <v>0.1</v>
      </c>
      <c r="R40" s="60">
        <v>26750</v>
      </c>
      <c r="S40" s="63">
        <v>6.8</v>
      </c>
      <c r="T40" s="60">
        <v>48012</v>
      </c>
      <c r="U40" s="63">
        <v>12.3</v>
      </c>
      <c r="V40" s="406" t="str">
        <f t="shared" si="1"/>
        <v>〇</v>
      </c>
      <c r="W40" s="408">
        <f t="shared" si="0"/>
        <v>99.999999999999972</v>
      </c>
      <c r="X40" s="49"/>
      <c r="Y40" s="49"/>
      <c r="Z40" s="49"/>
      <c r="AA40" s="49"/>
      <c r="AB40" s="49"/>
      <c r="AC40" s="49"/>
      <c r="AD40" s="49"/>
      <c r="AE40" s="49"/>
      <c r="AF40" s="49"/>
      <c r="AG40" s="49"/>
      <c r="AH40" s="49"/>
      <c r="AI40" s="49"/>
      <c r="AJ40" s="49"/>
      <c r="AK40" s="49"/>
      <c r="AL40" s="49"/>
      <c r="AM40" s="49"/>
      <c r="AN40" s="49"/>
      <c r="AO40" s="49"/>
      <c r="AP40" s="49"/>
      <c r="AQ40" s="49"/>
      <c r="AR40" s="49"/>
      <c r="AS40" s="49"/>
      <c r="AT40" s="49"/>
    </row>
    <row r="41" spans="1:46" ht="18.75" customHeight="1">
      <c r="A41" s="449" t="s">
        <v>89</v>
      </c>
      <c r="B41" s="42">
        <v>28</v>
      </c>
      <c r="C41" s="56">
        <v>356388</v>
      </c>
      <c r="D41" s="56">
        <v>119621</v>
      </c>
      <c r="E41" s="57">
        <v>33.6</v>
      </c>
      <c r="F41" s="56">
        <v>3321</v>
      </c>
      <c r="G41" s="58">
        <v>0.9</v>
      </c>
      <c r="H41" s="56">
        <v>40248</v>
      </c>
      <c r="I41" s="59">
        <v>11.3</v>
      </c>
      <c r="J41" s="56">
        <v>9180</v>
      </c>
      <c r="K41" s="58">
        <v>2.6</v>
      </c>
      <c r="L41" s="56">
        <v>54986</v>
      </c>
      <c r="M41" s="59">
        <v>15.4</v>
      </c>
      <c r="N41" s="56">
        <v>18538</v>
      </c>
      <c r="O41" s="59">
        <v>5.2</v>
      </c>
      <c r="P41" s="6">
        <v>1163</v>
      </c>
      <c r="Q41" s="58">
        <v>0.3</v>
      </c>
      <c r="R41" s="56">
        <v>51584</v>
      </c>
      <c r="S41" s="59">
        <v>14.5</v>
      </c>
      <c r="T41" s="56">
        <v>57747</v>
      </c>
      <c r="U41" s="59">
        <v>16.2</v>
      </c>
      <c r="V41" s="406" t="str">
        <f t="shared" si="1"/>
        <v>〇</v>
      </c>
      <c r="W41" s="408">
        <f t="shared" si="0"/>
        <v>100</v>
      </c>
      <c r="X41" s="49"/>
      <c r="Y41" s="49"/>
      <c r="Z41" s="49"/>
      <c r="AA41" s="49"/>
      <c r="AB41" s="49"/>
      <c r="AC41" s="49"/>
      <c r="AD41" s="49"/>
      <c r="AE41" s="49"/>
      <c r="AF41" s="49"/>
      <c r="AG41" s="49"/>
      <c r="AH41" s="49"/>
      <c r="AI41" s="49"/>
      <c r="AJ41" s="49"/>
      <c r="AK41" s="49"/>
      <c r="AL41" s="49"/>
      <c r="AM41" s="49"/>
      <c r="AN41" s="49"/>
      <c r="AO41" s="49"/>
      <c r="AP41" s="49"/>
      <c r="AQ41" s="49"/>
      <c r="AR41" s="49"/>
      <c r="AS41" s="49"/>
      <c r="AT41" s="49"/>
    </row>
    <row r="42" spans="1:46" ht="18.75" customHeight="1">
      <c r="A42" s="465"/>
      <c r="B42" s="43">
        <v>29</v>
      </c>
      <c r="C42" s="60">
        <v>407247</v>
      </c>
      <c r="D42" s="60">
        <v>120943</v>
      </c>
      <c r="E42" s="61">
        <v>29.7</v>
      </c>
      <c r="F42" s="60">
        <v>3308</v>
      </c>
      <c r="G42" s="62">
        <v>0.8</v>
      </c>
      <c r="H42" s="60">
        <v>53540</v>
      </c>
      <c r="I42" s="63">
        <v>13.1</v>
      </c>
      <c r="J42" s="60">
        <v>9159</v>
      </c>
      <c r="K42" s="62">
        <v>2.2999999999999998</v>
      </c>
      <c r="L42" s="60">
        <v>67874</v>
      </c>
      <c r="M42" s="63">
        <v>16.7</v>
      </c>
      <c r="N42" s="60">
        <v>18864</v>
      </c>
      <c r="O42" s="63">
        <v>4.5999999999999996</v>
      </c>
      <c r="P42" s="8">
        <v>684</v>
      </c>
      <c r="Q42" s="62">
        <v>0.2</v>
      </c>
      <c r="R42" s="60">
        <v>61252</v>
      </c>
      <c r="S42" s="63">
        <v>15</v>
      </c>
      <c r="T42" s="60">
        <v>71623</v>
      </c>
      <c r="U42" s="63">
        <v>17.600000000000001</v>
      </c>
      <c r="V42" s="406" t="str">
        <f t="shared" si="1"/>
        <v>〇</v>
      </c>
      <c r="W42" s="408">
        <f t="shared" si="0"/>
        <v>100</v>
      </c>
      <c r="X42" s="49"/>
      <c r="Y42" s="49"/>
      <c r="Z42" s="49"/>
      <c r="AA42" s="49"/>
      <c r="AB42" s="49"/>
      <c r="AC42" s="49"/>
      <c r="AD42" s="49"/>
      <c r="AE42" s="49"/>
      <c r="AF42" s="49"/>
      <c r="AG42" s="49"/>
      <c r="AH42" s="49"/>
      <c r="AI42" s="49"/>
      <c r="AJ42" s="49"/>
      <c r="AK42" s="49"/>
      <c r="AL42" s="49"/>
      <c r="AM42" s="49"/>
      <c r="AN42" s="49"/>
      <c r="AO42" s="49"/>
      <c r="AP42" s="49"/>
      <c r="AQ42" s="49"/>
      <c r="AR42" s="49"/>
      <c r="AS42" s="49"/>
      <c r="AT42" s="49"/>
    </row>
    <row r="43" spans="1:46" ht="18.75" customHeight="1">
      <c r="A43" s="465"/>
      <c r="B43" s="43">
        <v>30</v>
      </c>
      <c r="C43" s="60">
        <v>385811</v>
      </c>
      <c r="D43" s="60">
        <v>133105</v>
      </c>
      <c r="E43" s="61">
        <v>34.5</v>
      </c>
      <c r="F43" s="60">
        <v>3334</v>
      </c>
      <c r="G43" s="62">
        <v>0.9</v>
      </c>
      <c r="H43" s="60">
        <v>53773</v>
      </c>
      <c r="I43" s="63">
        <v>13.9</v>
      </c>
      <c r="J43" s="60">
        <v>9155</v>
      </c>
      <c r="K43" s="62">
        <v>2.4</v>
      </c>
      <c r="L43" s="60">
        <v>62807</v>
      </c>
      <c r="M43" s="63">
        <v>16.3</v>
      </c>
      <c r="N43" s="60">
        <v>17897</v>
      </c>
      <c r="O43" s="63">
        <v>4.5999999999999996</v>
      </c>
      <c r="P43" s="8">
        <v>663</v>
      </c>
      <c r="Q43" s="62">
        <v>0.2</v>
      </c>
      <c r="R43" s="60">
        <v>52432</v>
      </c>
      <c r="S43" s="63">
        <v>13.6</v>
      </c>
      <c r="T43" s="60">
        <v>52645</v>
      </c>
      <c r="U43" s="63">
        <v>13.6</v>
      </c>
      <c r="V43" s="406" t="str">
        <f t="shared" si="1"/>
        <v>〇</v>
      </c>
      <c r="W43" s="408">
        <f t="shared" si="0"/>
        <v>99.999999999999986</v>
      </c>
      <c r="X43" s="49"/>
      <c r="Y43" s="49"/>
      <c r="Z43" s="49"/>
      <c r="AA43" s="49"/>
      <c r="AB43" s="49"/>
      <c r="AC43" s="49"/>
      <c r="AD43" s="49"/>
      <c r="AE43" s="49"/>
      <c r="AF43" s="49"/>
      <c r="AG43" s="49"/>
      <c r="AH43" s="49"/>
      <c r="AI43" s="49"/>
      <c r="AJ43" s="49"/>
      <c r="AK43" s="49"/>
      <c r="AL43" s="49"/>
      <c r="AM43" s="49"/>
      <c r="AN43" s="49"/>
      <c r="AO43" s="49"/>
      <c r="AP43" s="49"/>
      <c r="AQ43" s="49"/>
      <c r="AR43" s="49"/>
      <c r="AS43" s="49"/>
      <c r="AT43" s="49"/>
    </row>
    <row r="44" spans="1:46" ht="18.75" customHeight="1">
      <c r="A44" s="465"/>
      <c r="B44" s="43" t="s">
        <v>268</v>
      </c>
      <c r="C44" s="8">
        <v>401441</v>
      </c>
      <c r="D44" s="60">
        <v>136102</v>
      </c>
      <c r="E44" s="61">
        <v>33.9</v>
      </c>
      <c r="F44" s="60">
        <v>3255</v>
      </c>
      <c r="G44" s="62">
        <v>0.8</v>
      </c>
      <c r="H44" s="60">
        <v>57230</v>
      </c>
      <c r="I44" s="63">
        <v>14.3</v>
      </c>
      <c r="J44" s="60">
        <v>8409</v>
      </c>
      <c r="K44" s="62">
        <v>2.1</v>
      </c>
      <c r="L44" s="60">
        <v>66342</v>
      </c>
      <c r="M44" s="63">
        <v>16.5</v>
      </c>
      <c r="N44" s="60">
        <v>19888</v>
      </c>
      <c r="O44" s="63">
        <v>5</v>
      </c>
      <c r="P44" s="8">
        <v>586</v>
      </c>
      <c r="Q44" s="62">
        <v>0.1</v>
      </c>
      <c r="R44" s="60">
        <v>57629</v>
      </c>
      <c r="S44" s="63">
        <v>14.4</v>
      </c>
      <c r="T44" s="60">
        <v>52000</v>
      </c>
      <c r="U44" s="63">
        <v>13</v>
      </c>
      <c r="V44" s="406" t="str">
        <f t="shared" si="1"/>
        <v>〇</v>
      </c>
      <c r="W44" s="408">
        <f t="shared" si="0"/>
        <v>100.1</v>
      </c>
      <c r="X44" s="49"/>
      <c r="Y44" s="49"/>
      <c r="Z44" s="49"/>
      <c r="AA44" s="49"/>
      <c r="AB44" s="49"/>
      <c r="AC44" s="49"/>
      <c r="AD44" s="49"/>
      <c r="AE44" s="49"/>
      <c r="AF44" s="49"/>
      <c r="AG44" s="49"/>
      <c r="AH44" s="49"/>
      <c r="AI44" s="49"/>
      <c r="AJ44" s="49"/>
      <c r="AK44" s="49"/>
      <c r="AL44" s="49"/>
      <c r="AM44" s="49"/>
      <c r="AN44" s="49"/>
      <c r="AO44" s="49"/>
      <c r="AP44" s="49"/>
      <c r="AQ44" s="49"/>
      <c r="AR44" s="49"/>
      <c r="AS44" s="49"/>
      <c r="AT44" s="49"/>
    </row>
    <row r="45" spans="1:46" s="7" customFormat="1" ht="18.75" customHeight="1">
      <c r="A45" s="466"/>
      <c r="B45" s="43" t="s">
        <v>269</v>
      </c>
      <c r="C45" s="64">
        <v>490300</v>
      </c>
      <c r="D45" s="65">
        <v>133682</v>
      </c>
      <c r="E45" s="66">
        <v>27.3</v>
      </c>
      <c r="F45" s="65">
        <v>3209</v>
      </c>
      <c r="G45" s="67">
        <v>0.7</v>
      </c>
      <c r="H45" s="65">
        <v>59758</v>
      </c>
      <c r="I45" s="68">
        <v>12.2</v>
      </c>
      <c r="J45" s="65">
        <v>6911</v>
      </c>
      <c r="K45" s="67">
        <v>1.4</v>
      </c>
      <c r="L45" s="65">
        <v>161303</v>
      </c>
      <c r="M45" s="68">
        <v>32.9</v>
      </c>
      <c r="N45" s="65">
        <v>20157</v>
      </c>
      <c r="O45" s="68">
        <v>4.0999999999999996</v>
      </c>
      <c r="P45" s="64">
        <v>733</v>
      </c>
      <c r="Q45" s="67">
        <v>0.1</v>
      </c>
      <c r="R45" s="65">
        <v>50728</v>
      </c>
      <c r="S45" s="68">
        <v>10.3</v>
      </c>
      <c r="T45" s="65">
        <v>53819</v>
      </c>
      <c r="U45" s="68">
        <v>11</v>
      </c>
      <c r="V45" s="406" t="str">
        <f t="shared" si="1"/>
        <v>〇</v>
      </c>
      <c r="W45" s="408">
        <f t="shared" si="0"/>
        <v>99.999999999999986</v>
      </c>
      <c r="X45" s="49"/>
      <c r="Y45" s="49"/>
      <c r="Z45" s="49"/>
      <c r="AA45" s="49"/>
      <c r="AB45" s="49"/>
      <c r="AC45" s="49"/>
      <c r="AD45" s="49"/>
      <c r="AE45" s="49"/>
      <c r="AF45" s="49"/>
      <c r="AG45" s="49"/>
      <c r="AH45" s="49"/>
      <c r="AI45" s="49"/>
      <c r="AJ45" s="49"/>
      <c r="AK45" s="49"/>
      <c r="AL45" s="49"/>
      <c r="AM45" s="49"/>
      <c r="AN45" s="49"/>
      <c r="AO45" s="49"/>
      <c r="AP45" s="49"/>
      <c r="AQ45" s="49"/>
      <c r="AR45" s="49"/>
      <c r="AS45" s="49"/>
      <c r="AT45" s="49"/>
    </row>
    <row r="46" spans="1:46" ht="18.75" customHeight="1">
      <c r="A46" s="449" t="s">
        <v>52</v>
      </c>
      <c r="B46" s="42">
        <v>28</v>
      </c>
      <c r="C46" s="210">
        <v>282496</v>
      </c>
      <c r="D46" s="60">
        <v>126330</v>
      </c>
      <c r="E46" s="61">
        <v>44.7</v>
      </c>
      <c r="F46" s="60">
        <v>2289</v>
      </c>
      <c r="G46" s="62">
        <v>0.8</v>
      </c>
      <c r="H46" s="60">
        <v>11405</v>
      </c>
      <c r="I46" s="63">
        <v>4</v>
      </c>
      <c r="J46" s="60">
        <v>6179</v>
      </c>
      <c r="K46" s="62">
        <v>2.2000000000000002</v>
      </c>
      <c r="L46" s="60">
        <v>45182</v>
      </c>
      <c r="M46" s="63">
        <v>16</v>
      </c>
      <c r="N46" s="60">
        <v>14019</v>
      </c>
      <c r="O46" s="63">
        <v>5</v>
      </c>
      <c r="P46" s="210">
        <v>874</v>
      </c>
      <c r="Q46" s="62">
        <v>0.3</v>
      </c>
      <c r="R46" s="60">
        <v>35459</v>
      </c>
      <c r="S46" s="63">
        <v>12.6</v>
      </c>
      <c r="T46" s="60">
        <v>40759</v>
      </c>
      <c r="U46" s="63">
        <v>14.4</v>
      </c>
      <c r="V46" s="406" t="str">
        <f t="shared" si="1"/>
        <v>〇</v>
      </c>
      <c r="W46" s="408">
        <f t="shared" si="0"/>
        <v>100</v>
      </c>
      <c r="X46" s="49"/>
      <c r="Y46" s="49"/>
      <c r="Z46" s="49"/>
      <c r="AA46" s="49"/>
      <c r="AB46" s="49"/>
      <c r="AC46" s="49"/>
      <c r="AD46" s="49"/>
      <c r="AE46" s="49"/>
      <c r="AF46" s="49"/>
      <c r="AG46" s="49"/>
      <c r="AH46" s="49"/>
      <c r="AI46" s="49"/>
      <c r="AJ46" s="49"/>
      <c r="AK46" s="49"/>
      <c r="AL46" s="49"/>
      <c r="AM46" s="49"/>
      <c r="AN46" s="49"/>
      <c r="AO46" s="49"/>
      <c r="AP46" s="49"/>
      <c r="AQ46" s="49"/>
      <c r="AR46" s="49"/>
      <c r="AS46" s="49"/>
      <c r="AT46" s="49"/>
    </row>
    <row r="47" spans="1:46" ht="18.75" customHeight="1">
      <c r="A47" s="465"/>
      <c r="B47" s="43">
        <v>29</v>
      </c>
      <c r="C47" s="210">
        <v>314840</v>
      </c>
      <c r="D47" s="60">
        <v>126891</v>
      </c>
      <c r="E47" s="61">
        <v>40.299999999999997</v>
      </c>
      <c r="F47" s="60">
        <v>2290</v>
      </c>
      <c r="G47" s="62">
        <v>0.7</v>
      </c>
      <c r="H47" s="60">
        <v>15856</v>
      </c>
      <c r="I47" s="63">
        <v>5</v>
      </c>
      <c r="J47" s="60">
        <v>6214</v>
      </c>
      <c r="K47" s="62">
        <v>1.9</v>
      </c>
      <c r="L47" s="60">
        <v>53108</v>
      </c>
      <c r="M47" s="63">
        <v>16.899999999999999</v>
      </c>
      <c r="N47" s="60">
        <v>15090</v>
      </c>
      <c r="O47" s="63">
        <v>4.8</v>
      </c>
      <c r="P47" s="210">
        <v>1114</v>
      </c>
      <c r="Q47" s="62">
        <v>0.4</v>
      </c>
      <c r="R47" s="60">
        <v>40248</v>
      </c>
      <c r="S47" s="63">
        <v>12.8</v>
      </c>
      <c r="T47" s="60">
        <v>54029</v>
      </c>
      <c r="U47" s="63">
        <v>17.2</v>
      </c>
      <c r="V47" s="406" t="str">
        <f t="shared" si="1"/>
        <v>〇</v>
      </c>
      <c r="W47" s="408">
        <f t="shared" si="0"/>
        <v>100</v>
      </c>
      <c r="X47" s="49"/>
      <c r="Y47" s="49"/>
      <c r="Z47" s="49"/>
      <c r="AA47" s="49"/>
      <c r="AB47" s="49"/>
      <c r="AC47" s="49"/>
      <c r="AD47" s="49"/>
      <c r="AE47" s="49"/>
      <c r="AF47" s="49"/>
      <c r="AG47" s="49"/>
      <c r="AH47" s="49"/>
      <c r="AI47" s="49"/>
      <c r="AJ47" s="49"/>
      <c r="AK47" s="49"/>
      <c r="AL47" s="49"/>
      <c r="AM47" s="49"/>
      <c r="AN47" s="49"/>
      <c r="AO47" s="49"/>
      <c r="AP47" s="49"/>
      <c r="AQ47" s="49"/>
      <c r="AR47" s="49"/>
      <c r="AS47" s="49"/>
      <c r="AT47" s="49"/>
    </row>
    <row r="48" spans="1:46" ht="18.75" customHeight="1">
      <c r="A48" s="465"/>
      <c r="B48" s="43">
        <v>30</v>
      </c>
      <c r="C48" s="8">
        <v>312971</v>
      </c>
      <c r="D48" s="60">
        <v>139922</v>
      </c>
      <c r="E48" s="61">
        <v>44.7</v>
      </c>
      <c r="F48" s="60">
        <v>2306</v>
      </c>
      <c r="G48" s="62">
        <v>0.7</v>
      </c>
      <c r="H48" s="60">
        <v>16310</v>
      </c>
      <c r="I48" s="63">
        <v>5.2</v>
      </c>
      <c r="J48" s="60">
        <v>6118</v>
      </c>
      <c r="K48" s="62">
        <v>2</v>
      </c>
      <c r="L48" s="60">
        <v>50844</v>
      </c>
      <c r="M48" s="63">
        <v>16.2</v>
      </c>
      <c r="N48" s="60">
        <v>15581</v>
      </c>
      <c r="O48" s="63">
        <v>5</v>
      </c>
      <c r="P48" s="8">
        <v>743</v>
      </c>
      <c r="Q48" s="62">
        <v>0.2</v>
      </c>
      <c r="R48" s="60">
        <v>36038</v>
      </c>
      <c r="S48" s="63">
        <v>11.5</v>
      </c>
      <c r="T48" s="60">
        <v>45109</v>
      </c>
      <c r="U48" s="63">
        <v>14.4</v>
      </c>
      <c r="V48" s="406" t="str">
        <f t="shared" si="1"/>
        <v>〇</v>
      </c>
      <c r="W48" s="408">
        <f t="shared" si="0"/>
        <v>99.90000000000002</v>
      </c>
      <c r="X48" s="49"/>
      <c r="Y48" s="49"/>
      <c r="Z48" s="49"/>
      <c r="AA48" s="49"/>
      <c r="AB48" s="49"/>
      <c r="AC48" s="49"/>
      <c r="AD48" s="49"/>
      <c r="AE48" s="49"/>
      <c r="AF48" s="49"/>
      <c r="AG48" s="49"/>
      <c r="AH48" s="49"/>
      <c r="AI48" s="49"/>
      <c r="AJ48" s="49"/>
      <c r="AK48" s="49"/>
      <c r="AL48" s="49"/>
      <c r="AM48" s="49"/>
      <c r="AN48" s="49"/>
      <c r="AO48" s="49"/>
      <c r="AP48" s="49"/>
      <c r="AQ48" s="49"/>
      <c r="AR48" s="49"/>
      <c r="AS48" s="49"/>
      <c r="AT48" s="49"/>
    </row>
    <row r="49" spans="1:46" ht="18.75" customHeight="1">
      <c r="A49" s="465"/>
      <c r="B49" s="43" t="s">
        <v>268</v>
      </c>
      <c r="C49" s="60">
        <v>321728</v>
      </c>
      <c r="D49" s="60">
        <v>142603</v>
      </c>
      <c r="E49" s="61">
        <v>44.3</v>
      </c>
      <c r="F49" s="60">
        <v>2330</v>
      </c>
      <c r="G49" s="62">
        <v>0.7</v>
      </c>
      <c r="H49" s="60">
        <v>17899</v>
      </c>
      <c r="I49" s="63">
        <v>5.6</v>
      </c>
      <c r="J49" s="60">
        <v>5660</v>
      </c>
      <c r="K49" s="62">
        <v>1.8</v>
      </c>
      <c r="L49" s="60">
        <v>52651</v>
      </c>
      <c r="M49" s="63">
        <v>16.399999999999999</v>
      </c>
      <c r="N49" s="60">
        <v>15835</v>
      </c>
      <c r="O49" s="63">
        <v>4.9000000000000004</v>
      </c>
      <c r="P49" s="8">
        <v>922</v>
      </c>
      <c r="Q49" s="62">
        <v>0.3</v>
      </c>
      <c r="R49" s="60">
        <v>39328</v>
      </c>
      <c r="S49" s="63">
        <v>12.2</v>
      </c>
      <c r="T49" s="60">
        <v>44500</v>
      </c>
      <c r="U49" s="63">
        <v>13.8</v>
      </c>
      <c r="V49" s="406" t="str">
        <f t="shared" si="1"/>
        <v>〇</v>
      </c>
      <c r="W49" s="408">
        <f t="shared" si="0"/>
        <v>100</v>
      </c>
      <c r="X49" s="49"/>
      <c r="Y49" s="49"/>
      <c r="Z49" s="49"/>
      <c r="AA49" s="49"/>
      <c r="AB49" s="49"/>
      <c r="AC49" s="49"/>
      <c r="AD49" s="49"/>
      <c r="AE49" s="49"/>
      <c r="AF49" s="49"/>
      <c r="AG49" s="49"/>
      <c r="AH49" s="49"/>
      <c r="AI49" s="49"/>
      <c r="AJ49" s="49"/>
      <c r="AK49" s="49"/>
      <c r="AL49" s="49"/>
      <c r="AM49" s="49"/>
      <c r="AN49" s="49"/>
      <c r="AO49" s="49"/>
      <c r="AP49" s="49"/>
      <c r="AQ49" s="49"/>
      <c r="AR49" s="49"/>
      <c r="AS49" s="49"/>
      <c r="AT49" s="49"/>
    </row>
    <row r="50" spans="1:46" s="7" customFormat="1" ht="18.75" customHeight="1">
      <c r="A50" s="466"/>
      <c r="B50" s="43" t="s">
        <v>269</v>
      </c>
      <c r="C50" s="65">
        <v>409766</v>
      </c>
      <c r="D50" s="65">
        <v>139759</v>
      </c>
      <c r="E50" s="66">
        <v>34.1</v>
      </c>
      <c r="F50" s="65">
        <v>2377</v>
      </c>
      <c r="G50" s="67">
        <v>0.6</v>
      </c>
      <c r="H50" s="65">
        <v>17935</v>
      </c>
      <c r="I50" s="68">
        <v>4.4000000000000004</v>
      </c>
      <c r="J50" s="65">
        <v>4787</v>
      </c>
      <c r="K50" s="67">
        <v>1.2</v>
      </c>
      <c r="L50" s="65">
        <v>136608</v>
      </c>
      <c r="M50" s="68">
        <v>33.299999999999997</v>
      </c>
      <c r="N50" s="65">
        <v>18749</v>
      </c>
      <c r="O50" s="68">
        <v>4.5999999999999996</v>
      </c>
      <c r="P50" s="64">
        <v>1010</v>
      </c>
      <c r="Q50" s="67">
        <v>0.2</v>
      </c>
      <c r="R50" s="65">
        <v>42151</v>
      </c>
      <c r="S50" s="68">
        <v>10.3</v>
      </c>
      <c r="T50" s="65">
        <v>46390</v>
      </c>
      <c r="U50" s="68">
        <v>11.3</v>
      </c>
      <c r="V50" s="406" t="str">
        <f t="shared" si="1"/>
        <v>〇</v>
      </c>
      <c r="W50" s="408">
        <f t="shared" si="0"/>
        <v>99.999999999999986</v>
      </c>
      <c r="X50" s="49"/>
      <c r="Y50" s="49"/>
      <c r="Z50" s="49"/>
      <c r="AA50" s="49"/>
      <c r="AB50" s="49"/>
      <c r="AC50" s="49"/>
      <c r="AD50" s="49"/>
      <c r="AE50" s="49"/>
      <c r="AF50" s="49"/>
      <c r="AG50" s="49"/>
      <c r="AH50" s="49"/>
      <c r="AI50" s="49"/>
      <c r="AJ50" s="49"/>
      <c r="AK50" s="49"/>
      <c r="AL50" s="49"/>
      <c r="AM50" s="49"/>
      <c r="AN50" s="49"/>
      <c r="AO50" s="49"/>
      <c r="AP50" s="49"/>
      <c r="AQ50" s="49"/>
      <c r="AR50" s="49"/>
      <c r="AS50" s="49"/>
      <c r="AT50" s="49"/>
    </row>
    <row r="51" spans="1:46" ht="18.75" customHeight="1">
      <c r="A51" s="450" t="s">
        <v>90</v>
      </c>
      <c r="B51" s="42">
        <v>28</v>
      </c>
      <c r="C51" s="8">
        <v>304236</v>
      </c>
      <c r="D51" s="60">
        <v>129852</v>
      </c>
      <c r="E51" s="61">
        <v>42.7</v>
      </c>
      <c r="F51" s="60">
        <v>3525</v>
      </c>
      <c r="G51" s="62">
        <v>1.2</v>
      </c>
      <c r="H51" s="60">
        <v>21105</v>
      </c>
      <c r="I51" s="63">
        <v>7</v>
      </c>
      <c r="J51" s="60">
        <v>5413</v>
      </c>
      <c r="K51" s="62">
        <v>1.8</v>
      </c>
      <c r="L51" s="60">
        <v>46467</v>
      </c>
      <c r="M51" s="63">
        <v>15.3</v>
      </c>
      <c r="N51" s="60">
        <v>16316</v>
      </c>
      <c r="O51" s="63">
        <v>5.3</v>
      </c>
      <c r="P51" s="8">
        <v>883</v>
      </c>
      <c r="Q51" s="62">
        <v>0.3</v>
      </c>
      <c r="R51" s="60">
        <v>28721</v>
      </c>
      <c r="S51" s="63">
        <v>9.4</v>
      </c>
      <c r="T51" s="60">
        <v>51954</v>
      </c>
      <c r="U51" s="63">
        <v>17</v>
      </c>
      <c r="V51" s="406" t="str">
        <f t="shared" si="1"/>
        <v>〇</v>
      </c>
      <c r="W51" s="408">
        <f t="shared" si="0"/>
        <v>100</v>
      </c>
      <c r="X51" s="49"/>
      <c r="Y51" s="49"/>
      <c r="Z51" s="49"/>
      <c r="AA51" s="49"/>
      <c r="AB51" s="49"/>
      <c r="AC51" s="49"/>
      <c r="AD51" s="49"/>
      <c r="AE51" s="49"/>
      <c r="AF51" s="49"/>
      <c r="AG51" s="49"/>
      <c r="AH51" s="49"/>
      <c r="AI51" s="49"/>
      <c r="AJ51" s="49"/>
      <c r="AK51" s="49"/>
      <c r="AL51" s="49"/>
      <c r="AM51" s="49"/>
      <c r="AN51" s="49"/>
      <c r="AO51" s="49"/>
      <c r="AP51" s="49"/>
      <c r="AQ51" s="49"/>
      <c r="AR51" s="49"/>
      <c r="AS51" s="49"/>
      <c r="AT51" s="49"/>
    </row>
    <row r="52" spans="1:46" ht="18.75" customHeight="1">
      <c r="A52" s="450"/>
      <c r="B52" s="43">
        <v>29</v>
      </c>
      <c r="C52" s="8">
        <v>337091</v>
      </c>
      <c r="D52" s="60">
        <v>131831</v>
      </c>
      <c r="E52" s="61">
        <v>39.1</v>
      </c>
      <c r="F52" s="60">
        <v>3509</v>
      </c>
      <c r="G52" s="62">
        <v>1.1000000000000001</v>
      </c>
      <c r="H52" s="60">
        <v>22456</v>
      </c>
      <c r="I52" s="63">
        <v>6.7</v>
      </c>
      <c r="J52" s="60">
        <v>5342</v>
      </c>
      <c r="K52" s="62">
        <v>1.6</v>
      </c>
      <c r="L52" s="60">
        <v>53838</v>
      </c>
      <c r="M52" s="63">
        <v>16</v>
      </c>
      <c r="N52" s="60">
        <v>15847</v>
      </c>
      <c r="O52" s="63">
        <v>4.7</v>
      </c>
      <c r="P52" s="8">
        <v>2052</v>
      </c>
      <c r="Q52" s="62">
        <v>0.6</v>
      </c>
      <c r="R52" s="60">
        <v>37357</v>
      </c>
      <c r="S52" s="63">
        <v>11.1</v>
      </c>
      <c r="T52" s="60">
        <v>64859</v>
      </c>
      <c r="U52" s="63">
        <v>19.100000000000001</v>
      </c>
      <c r="V52" s="406" t="str">
        <f t="shared" si="1"/>
        <v>〇</v>
      </c>
      <c r="W52" s="408">
        <f t="shared" si="0"/>
        <v>100</v>
      </c>
      <c r="X52" s="49"/>
      <c r="Y52" s="49"/>
      <c r="Z52" s="49"/>
      <c r="AA52" s="49"/>
      <c r="AB52" s="49"/>
      <c r="AC52" s="49"/>
      <c r="AD52" s="49"/>
      <c r="AE52" s="49"/>
      <c r="AF52" s="49"/>
      <c r="AG52" s="49"/>
      <c r="AH52" s="49"/>
      <c r="AI52" s="49"/>
      <c r="AJ52" s="49"/>
      <c r="AK52" s="49"/>
      <c r="AL52" s="49"/>
      <c r="AM52" s="49"/>
      <c r="AN52" s="49"/>
      <c r="AO52" s="49"/>
      <c r="AP52" s="49"/>
      <c r="AQ52" s="49"/>
      <c r="AR52" s="49"/>
      <c r="AS52" s="49"/>
      <c r="AT52" s="49"/>
    </row>
    <row r="53" spans="1:46" ht="18.75" customHeight="1">
      <c r="A53" s="450"/>
      <c r="B53" s="43">
        <v>30</v>
      </c>
      <c r="C53" s="8">
        <v>338871</v>
      </c>
      <c r="D53" s="60">
        <v>149344</v>
      </c>
      <c r="E53" s="61">
        <v>44.1</v>
      </c>
      <c r="F53" s="60">
        <v>3537</v>
      </c>
      <c r="G53" s="62">
        <v>1</v>
      </c>
      <c r="H53" s="60">
        <v>22772</v>
      </c>
      <c r="I53" s="63">
        <v>6.7</v>
      </c>
      <c r="J53" s="60">
        <v>5231</v>
      </c>
      <c r="K53" s="62">
        <v>1.5</v>
      </c>
      <c r="L53" s="60">
        <v>52048</v>
      </c>
      <c r="M53" s="63">
        <v>15.4</v>
      </c>
      <c r="N53" s="60">
        <v>17340</v>
      </c>
      <c r="O53" s="63">
        <v>5.0999999999999996</v>
      </c>
      <c r="P53" s="8">
        <v>4518</v>
      </c>
      <c r="Q53" s="62">
        <v>1.3</v>
      </c>
      <c r="R53" s="60">
        <v>33305</v>
      </c>
      <c r="S53" s="63">
        <v>9.8000000000000007</v>
      </c>
      <c r="T53" s="60">
        <v>50776</v>
      </c>
      <c r="U53" s="63">
        <v>15</v>
      </c>
      <c r="V53" s="406" t="str">
        <f t="shared" si="1"/>
        <v>〇</v>
      </c>
      <c r="W53" s="408">
        <f t="shared" si="0"/>
        <v>99.899999999999991</v>
      </c>
      <c r="X53" s="49"/>
      <c r="Y53" s="49"/>
      <c r="Z53" s="49"/>
      <c r="AA53" s="49"/>
      <c r="AB53" s="49"/>
      <c r="AC53" s="49"/>
      <c r="AD53" s="49"/>
      <c r="AE53" s="49"/>
      <c r="AF53" s="49"/>
      <c r="AG53" s="49"/>
      <c r="AH53" s="49"/>
      <c r="AI53" s="49"/>
      <c r="AJ53" s="49"/>
      <c r="AK53" s="49"/>
      <c r="AL53" s="49"/>
      <c r="AM53" s="49"/>
      <c r="AN53" s="49"/>
      <c r="AO53" s="49"/>
      <c r="AP53" s="49"/>
      <c r="AQ53" s="49"/>
      <c r="AR53" s="49"/>
      <c r="AS53" s="49"/>
      <c r="AT53" s="49"/>
    </row>
    <row r="54" spans="1:46" ht="18.75" customHeight="1">
      <c r="A54" s="450"/>
      <c r="B54" s="43" t="s">
        <v>268</v>
      </c>
      <c r="C54" s="60">
        <v>359322</v>
      </c>
      <c r="D54" s="60">
        <v>151343</v>
      </c>
      <c r="E54" s="61">
        <v>42.1</v>
      </c>
      <c r="F54" s="60">
        <v>3540</v>
      </c>
      <c r="G54" s="62">
        <v>1</v>
      </c>
      <c r="H54" s="60">
        <v>23644</v>
      </c>
      <c r="I54" s="63">
        <v>6.6</v>
      </c>
      <c r="J54" s="60">
        <v>4775</v>
      </c>
      <c r="K54" s="62">
        <v>1.3</v>
      </c>
      <c r="L54" s="60">
        <v>58939</v>
      </c>
      <c r="M54" s="63">
        <v>16.399999999999999</v>
      </c>
      <c r="N54" s="60">
        <v>19491</v>
      </c>
      <c r="O54" s="63">
        <v>5.4</v>
      </c>
      <c r="P54" s="8">
        <v>6431</v>
      </c>
      <c r="Q54" s="62">
        <v>1.8</v>
      </c>
      <c r="R54" s="60">
        <v>34406</v>
      </c>
      <c r="S54" s="63">
        <v>9.6</v>
      </c>
      <c r="T54" s="60">
        <v>91139</v>
      </c>
      <c r="U54" s="63">
        <v>25.4</v>
      </c>
      <c r="V54" s="406" t="str">
        <f t="shared" si="1"/>
        <v>✖</v>
      </c>
      <c r="W54" s="408">
        <f t="shared" si="0"/>
        <v>109.6</v>
      </c>
      <c r="X54" s="49"/>
      <c r="Y54" s="49"/>
      <c r="Z54" s="49"/>
      <c r="AA54" s="49"/>
      <c r="AB54" s="49"/>
      <c r="AC54" s="49"/>
      <c r="AD54" s="49"/>
      <c r="AE54" s="49"/>
      <c r="AF54" s="49"/>
      <c r="AG54" s="49"/>
      <c r="AH54" s="49"/>
      <c r="AI54" s="49"/>
      <c r="AJ54" s="49"/>
      <c r="AK54" s="49"/>
      <c r="AL54" s="49"/>
      <c r="AM54" s="49"/>
      <c r="AN54" s="49"/>
      <c r="AO54" s="49"/>
      <c r="AP54" s="49"/>
      <c r="AQ54" s="49"/>
      <c r="AR54" s="49"/>
      <c r="AS54" s="49"/>
      <c r="AT54" s="49"/>
    </row>
    <row r="55" spans="1:46" s="7" customFormat="1" ht="18.75" customHeight="1">
      <c r="A55" s="451"/>
      <c r="B55" s="43" t="s">
        <v>269</v>
      </c>
      <c r="C55" s="65">
        <v>451429</v>
      </c>
      <c r="D55" s="65">
        <v>148178</v>
      </c>
      <c r="E55" s="66">
        <v>32.799999999999997</v>
      </c>
      <c r="F55" s="65">
        <v>3614</v>
      </c>
      <c r="G55" s="67">
        <v>0.8</v>
      </c>
      <c r="H55" s="65">
        <v>24554</v>
      </c>
      <c r="I55" s="68">
        <v>5.4</v>
      </c>
      <c r="J55" s="65">
        <v>4171</v>
      </c>
      <c r="K55" s="67">
        <v>0.9</v>
      </c>
      <c r="L55" s="65">
        <v>149845</v>
      </c>
      <c r="M55" s="68">
        <v>33.200000000000003</v>
      </c>
      <c r="N55" s="65">
        <v>22756</v>
      </c>
      <c r="O55" s="68">
        <v>5</v>
      </c>
      <c r="P55" s="64">
        <v>1578</v>
      </c>
      <c r="Q55" s="67">
        <v>0.3</v>
      </c>
      <c r="R55" s="65">
        <v>38869</v>
      </c>
      <c r="S55" s="68">
        <v>8.6</v>
      </c>
      <c r="T55" s="65">
        <v>57864</v>
      </c>
      <c r="U55" s="68">
        <v>12.8</v>
      </c>
      <c r="V55" s="406" t="str">
        <f t="shared" si="1"/>
        <v>〇</v>
      </c>
      <c r="W55" s="408">
        <f t="shared" ref="W55:W86" si="2">E55+G55+I55+K55+M55+O55+Q55+S55+U55</f>
        <v>99.799999999999983</v>
      </c>
      <c r="X55" s="49"/>
      <c r="Y55" s="49"/>
      <c r="Z55" s="49"/>
      <c r="AA55" s="49"/>
      <c r="AB55" s="49"/>
      <c r="AC55" s="49"/>
      <c r="AD55" s="49"/>
      <c r="AE55" s="49"/>
      <c r="AF55" s="49"/>
      <c r="AG55" s="49"/>
      <c r="AH55" s="49"/>
      <c r="AI55" s="49"/>
      <c r="AJ55" s="49"/>
      <c r="AK55" s="49"/>
      <c r="AL55" s="49"/>
      <c r="AM55" s="49"/>
      <c r="AN55" s="49"/>
      <c r="AO55" s="49"/>
      <c r="AP55" s="49"/>
      <c r="AQ55" s="49"/>
      <c r="AR55" s="49"/>
      <c r="AS55" s="49"/>
      <c r="AT55" s="49"/>
    </row>
    <row r="56" spans="1:46" ht="18.75" customHeight="1">
      <c r="A56" s="452" t="s">
        <v>54</v>
      </c>
      <c r="B56" s="42">
        <v>28</v>
      </c>
      <c r="C56" s="8">
        <v>1071979</v>
      </c>
      <c r="D56" s="60">
        <v>510713</v>
      </c>
      <c r="E56" s="61">
        <v>47.6</v>
      </c>
      <c r="F56" s="60">
        <v>6419</v>
      </c>
      <c r="G56" s="62">
        <v>0.6</v>
      </c>
      <c r="H56" s="60">
        <v>5244</v>
      </c>
      <c r="I56" s="63">
        <v>0.5</v>
      </c>
      <c r="J56" s="60">
        <v>43393</v>
      </c>
      <c r="K56" s="62">
        <v>4</v>
      </c>
      <c r="L56" s="60">
        <v>174148</v>
      </c>
      <c r="M56" s="63">
        <v>16.3</v>
      </c>
      <c r="N56" s="60">
        <v>49402</v>
      </c>
      <c r="O56" s="63">
        <v>4.5999999999999996</v>
      </c>
      <c r="P56" s="8">
        <v>6163</v>
      </c>
      <c r="Q56" s="62">
        <v>0.6</v>
      </c>
      <c r="R56" s="60">
        <v>67919</v>
      </c>
      <c r="S56" s="63">
        <v>6.3</v>
      </c>
      <c r="T56" s="60">
        <v>208578</v>
      </c>
      <c r="U56" s="63">
        <v>19.5</v>
      </c>
      <c r="V56" s="406" t="str">
        <f t="shared" si="1"/>
        <v>〇</v>
      </c>
      <c r="W56" s="408">
        <f t="shared" si="2"/>
        <v>99.999999999999986</v>
      </c>
      <c r="X56" s="49"/>
      <c r="Y56" s="49"/>
      <c r="Z56" s="49"/>
      <c r="AA56" s="49"/>
      <c r="AB56" s="49"/>
      <c r="AC56" s="49"/>
      <c r="AD56" s="49"/>
      <c r="AE56" s="49"/>
      <c r="AF56" s="49"/>
      <c r="AG56" s="49"/>
      <c r="AH56" s="49"/>
      <c r="AI56" s="49"/>
      <c r="AJ56" s="49"/>
      <c r="AK56" s="49"/>
      <c r="AL56" s="49"/>
      <c r="AM56" s="49"/>
      <c r="AN56" s="49"/>
      <c r="AO56" s="49"/>
      <c r="AP56" s="49"/>
      <c r="AQ56" s="49"/>
      <c r="AR56" s="49"/>
      <c r="AS56" s="49"/>
      <c r="AT56" s="49"/>
    </row>
    <row r="57" spans="1:46" ht="18.75" customHeight="1">
      <c r="A57" s="465"/>
      <c r="B57" s="43">
        <v>29</v>
      </c>
      <c r="C57" s="8">
        <v>1164858</v>
      </c>
      <c r="D57" s="60">
        <v>516297</v>
      </c>
      <c r="E57" s="61">
        <v>44.3</v>
      </c>
      <c r="F57" s="60">
        <v>6357</v>
      </c>
      <c r="G57" s="62">
        <v>0.5</v>
      </c>
      <c r="H57" s="60">
        <v>9948</v>
      </c>
      <c r="I57" s="63">
        <v>0.9</v>
      </c>
      <c r="J57" s="60">
        <v>42810</v>
      </c>
      <c r="K57" s="62">
        <v>3.7</v>
      </c>
      <c r="L57" s="60">
        <v>195565</v>
      </c>
      <c r="M57" s="63">
        <v>16.8</v>
      </c>
      <c r="N57" s="60">
        <v>51245</v>
      </c>
      <c r="O57" s="63">
        <v>4.4000000000000004</v>
      </c>
      <c r="P57" s="8">
        <v>6233</v>
      </c>
      <c r="Q57" s="62">
        <v>0.5</v>
      </c>
      <c r="R57" s="60">
        <v>70334</v>
      </c>
      <c r="S57" s="63">
        <v>6</v>
      </c>
      <c r="T57" s="60">
        <v>266069</v>
      </c>
      <c r="U57" s="63">
        <v>22.9</v>
      </c>
      <c r="V57" s="406" t="str">
        <f t="shared" si="1"/>
        <v>〇</v>
      </c>
      <c r="W57" s="408">
        <f t="shared" si="2"/>
        <v>100</v>
      </c>
      <c r="X57" s="49"/>
      <c r="Y57" s="49"/>
      <c r="Z57" s="49"/>
      <c r="AA57" s="49"/>
      <c r="AB57" s="49"/>
      <c r="AC57" s="49"/>
      <c r="AD57" s="49"/>
      <c r="AE57" s="49"/>
      <c r="AF57" s="49"/>
      <c r="AG57" s="49"/>
      <c r="AH57" s="49"/>
      <c r="AI57" s="49"/>
      <c r="AJ57" s="49"/>
      <c r="AK57" s="49"/>
      <c r="AL57" s="49"/>
      <c r="AM57" s="49"/>
      <c r="AN57" s="49"/>
      <c r="AO57" s="49"/>
      <c r="AP57" s="49"/>
      <c r="AQ57" s="49"/>
      <c r="AR57" s="49"/>
      <c r="AS57" s="49"/>
      <c r="AT57" s="49"/>
    </row>
    <row r="58" spans="1:46" ht="18.75" customHeight="1">
      <c r="A58" s="465"/>
      <c r="B58" s="43">
        <v>30</v>
      </c>
      <c r="C58" s="8">
        <v>1203621</v>
      </c>
      <c r="D58" s="60">
        <v>583278</v>
      </c>
      <c r="E58" s="61">
        <v>48.5</v>
      </c>
      <c r="F58" s="60">
        <v>6412</v>
      </c>
      <c r="G58" s="62">
        <v>0.5</v>
      </c>
      <c r="H58" s="60">
        <v>7463</v>
      </c>
      <c r="I58" s="63">
        <v>0.6</v>
      </c>
      <c r="J58" s="60">
        <v>42660</v>
      </c>
      <c r="K58" s="62">
        <v>3.5</v>
      </c>
      <c r="L58" s="60">
        <v>198563</v>
      </c>
      <c r="M58" s="63">
        <v>16.5</v>
      </c>
      <c r="N58" s="60">
        <v>52105</v>
      </c>
      <c r="O58" s="63">
        <v>4.3</v>
      </c>
      <c r="P58" s="8">
        <v>6168</v>
      </c>
      <c r="Q58" s="62">
        <v>0.5</v>
      </c>
      <c r="R58" s="60">
        <v>80931</v>
      </c>
      <c r="S58" s="63">
        <v>6.7</v>
      </c>
      <c r="T58" s="60">
        <v>226041</v>
      </c>
      <c r="U58" s="63">
        <v>18.8</v>
      </c>
      <c r="V58" s="406" t="str">
        <f t="shared" si="1"/>
        <v>〇</v>
      </c>
      <c r="W58" s="408">
        <f t="shared" si="2"/>
        <v>99.899999999999991</v>
      </c>
      <c r="X58" s="49"/>
      <c r="Y58" s="49"/>
      <c r="Z58" s="49"/>
      <c r="AA58" s="49"/>
      <c r="AB58" s="49"/>
      <c r="AC58" s="49"/>
      <c r="AD58" s="49"/>
      <c r="AE58" s="49"/>
      <c r="AF58" s="49"/>
      <c r="AG58" s="49"/>
      <c r="AH58" s="49"/>
      <c r="AI58" s="49"/>
      <c r="AJ58" s="49"/>
      <c r="AK58" s="49"/>
      <c r="AL58" s="49"/>
      <c r="AM58" s="49"/>
      <c r="AN58" s="49"/>
      <c r="AO58" s="49"/>
      <c r="AP58" s="49"/>
      <c r="AQ58" s="49"/>
      <c r="AR58" s="49"/>
      <c r="AS58" s="49"/>
      <c r="AT58" s="49"/>
    </row>
    <row r="59" spans="1:46" ht="18.75" customHeight="1">
      <c r="A59" s="465"/>
      <c r="B59" s="43" t="s">
        <v>268</v>
      </c>
      <c r="C59" s="8">
        <v>1229420</v>
      </c>
      <c r="D59" s="60">
        <v>600909</v>
      </c>
      <c r="E59" s="61">
        <v>48.9</v>
      </c>
      <c r="F59" s="60">
        <v>6289</v>
      </c>
      <c r="G59" s="62">
        <v>0.5</v>
      </c>
      <c r="H59" s="60">
        <v>6130</v>
      </c>
      <c r="I59" s="63">
        <v>0.5</v>
      </c>
      <c r="J59" s="60">
        <v>41597</v>
      </c>
      <c r="K59" s="62">
        <v>3.4</v>
      </c>
      <c r="L59" s="60">
        <v>209338</v>
      </c>
      <c r="M59" s="63">
        <v>17</v>
      </c>
      <c r="N59" s="60">
        <v>56679</v>
      </c>
      <c r="O59" s="63">
        <v>4.5999999999999996</v>
      </c>
      <c r="P59" s="8">
        <v>15999</v>
      </c>
      <c r="Q59" s="62">
        <v>1.3</v>
      </c>
      <c r="R59" s="60">
        <v>82322</v>
      </c>
      <c r="S59" s="63">
        <v>6.7</v>
      </c>
      <c r="T59" s="60">
        <v>210157</v>
      </c>
      <c r="U59" s="63">
        <v>17.100000000000001</v>
      </c>
      <c r="V59" s="406" t="str">
        <f t="shared" si="1"/>
        <v>〇</v>
      </c>
      <c r="W59" s="408">
        <f t="shared" si="2"/>
        <v>100</v>
      </c>
      <c r="X59" s="49"/>
      <c r="Y59" s="49"/>
      <c r="Z59" s="49"/>
      <c r="AA59" s="49"/>
      <c r="AB59" s="49"/>
      <c r="AC59" s="49"/>
      <c r="AD59" s="49"/>
      <c r="AE59" s="49"/>
      <c r="AF59" s="49"/>
      <c r="AG59" s="49"/>
      <c r="AH59" s="49"/>
      <c r="AI59" s="49"/>
      <c r="AJ59" s="49"/>
      <c r="AK59" s="49"/>
      <c r="AL59" s="49"/>
      <c r="AM59" s="49"/>
      <c r="AN59" s="49"/>
      <c r="AO59" s="49"/>
      <c r="AP59" s="49"/>
      <c r="AQ59" s="49"/>
      <c r="AR59" s="49"/>
      <c r="AS59" s="49"/>
      <c r="AT59" s="49"/>
    </row>
    <row r="60" spans="1:46" s="7" customFormat="1" ht="18.75" customHeight="1">
      <c r="A60" s="466"/>
      <c r="B60" s="43" t="s">
        <v>269</v>
      </c>
      <c r="C60" s="8">
        <v>1513931</v>
      </c>
      <c r="D60" s="60">
        <v>594560</v>
      </c>
      <c r="E60" s="61">
        <v>39.299999999999997</v>
      </c>
      <c r="F60" s="60">
        <v>6254</v>
      </c>
      <c r="G60" s="62">
        <v>0.4</v>
      </c>
      <c r="H60" s="60">
        <v>4817</v>
      </c>
      <c r="I60" s="63">
        <v>0.3</v>
      </c>
      <c r="J60" s="60">
        <v>36800</v>
      </c>
      <c r="K60" s="62">
        <v>2.4</v>
      </c>
      <c r="L60" s="60">
        <v>486771</v>
      </c>
      <c r="M60" s="63">
        <v>32.200000000000003</v>
      </c>
      <c r="N60" s="60">
        <v>69178</v>
      </c>
      <c r="O60" s="63">
        <v>4.5999999999999996</v>
      </c>
      <c r="P60" s="8">
        <v>5843</v>
      </c>
      <c r="Q60" s="62">
        <v>0.4</v>
      </c>
      <c r="R60" s="60">
        <v>96320</v>
      </c>
      <c r="S60" s="63">
        <v>6.4</v>
      </c>
      <c r="T60" s="60">
        <v>213388</v>
      </c>
      <c r="U60" s="63">
        <v>14</v>
      </c>
      <c r="V60" s="406" t="str">
        <f t="shared" si="1"/>
        <v>〇</v>
      </c>
      <c r="W60" s="408">
        <f t="shared" si="2"/>
        <v>100</v>
      </c>
      <c r="X60" s="49"/>
      <c r="Y60" s="49"/>
      <c r="Z60" s="49"/>
      <c r="AA60" s="49"/>
      <c r="AB60" s="49"/>
      <c r="AC60" s="49"/>
      <c r="AD60" s="49"/>
      <c r="AE60" s="49"/>
      <c r="AF60" s="49"/>
      <c r="AG60" s="49"/>
      <c r="AH60" s="49"/>
      <c r="AI60" s="49"/>
      <c r="AJ60" s="49"/>
      <c r="AK60" s="49"/>
      <c r="AL60" s="49"/>
      <c r="AM60" s="49"/>
      <c r="AN60" s="49"/>
      <c r="AO60" s="49"/>
      <c r="AP60" s="49"/>
      <c r="AQ60" s="49"/>
      <c r="AR60" s="49"/>
      <c r="AS60" s="49"/>
      <c r="AT60" s="49"/>
    </row>
    <row r="61" spans="1:46" ht="18.75" customHeight="1">
      <c r="A61" s="449" t="s">
        <v>55</v>
      </c>
      <c r="B61" s="42">
        <v>28</v>
      </c>
      <c r="C61" s="56">
        <v>699585</v>
      </c>
      <c r="D61" s="56">
        <v>251644</v>
      </c>
      <c r="E61" s="57">
        <v>36</v>
      </c>
      <c r="F61" s="56">
        <v>3357</v>
      </c>
      <c r="G61" s="58">
        <v>0.5</v>
      </c>
      <c r="H61" s="56">
        <v>47289</v>
      </c>
      <c r="I61" s="59">
        <v>6.8</v>
      </c>
      <c r="J61" s="56">
        <v>19002</v>
      </c>
      <c r="K61" s="58">
        <v>2.7</v>
      </c>
      <c r="L61" s="56">
        <v>138468</v>
      </c>
      <c r="M61" s="59">
        <v>19.8</v>
      </c>
      <c r="N61" s="56">
        <v>36445</v>
      </c>
      <c r="O61" s="59">
        <v>5.2</v>
      </c>
      <c r="P61" s="6">
        <v>4660</v>
      </c>
      <c r="Q61" s="58">
        <v>0.7</v>
      </c>
      <c r="R61" s="56">
        <v>78970</v>
      </c>
      <c r="S61" s="59">
        <v>11.3</v>
      </c>
      <c r="T61" s="56">
        <v>119750</v>
      </c>
      <c r="U61" s="59">
        <v>17</v>
      </c>
      <c r="V61" s="406" t="str">
        <f t="shared" si="1"/>
        <v>〇</v>
      </c>
      <c r="W61" s="408">
        <f t="shared" si="2"/>
        <v>100</v>
      </c>
      <c r="X61" s="49"/>
      <c r="Y61" s="49"/>
      <c r="Z61" s="49"/>
      <c r="AA61" s="49"/>
      <c r="AB61" s="49"/>
      <c r="AC61" s="49"/>
      <c r="AD61" s="49"/>
      <c r="AE61" s="49"/>
      <c r="AF61" s="49"/>
      <c r="AG61" s="49"/>
      <c r="AH61" s="49"/>
      <c r="AI61" s="49"/>
      <c r="AJ61" s="49"/>
      <c r="AK61" s="49"/>
      <c r="AL61" s="49"/>
      <c r="AM61" s="49"/>
      <c r="AN61" s="49"/>
      <c r="AO61" s="49"/>
      <c r="AP61" s="49"/>
      <c r="AQ61" s="49"/>
      <c r="AR61" s="49"/>
      <c r="AS61" s="49"/>
      <c r="AT61" s="49"/>
    </row>
    <row r="62" spans="1:46" ht="18.75" customHeight="1">
      <c r="A62" s="465"/>
      <c r="B62" s="43">
        <v>29</v>
      </c>
      <c r="C62" s="60">
        <v>764305</v>
      </c>
      <c r="D62" s="60">
        <v>255710</v>
      </c>
      <c r="E62" s="61">
        <v>33.5</v>
      </c>
      <c r="F62" s="60">
        <v>3341</v>
      </c>
      <c r="G62" s="62">
        <v>0.4</v>
      </c>
      <c r="H62" s="60">
        <v>64849</v>
      </c>
      <c r="I62" s="63">
        <v>8.5</v>
      </c>
      <c r="J62" s="60">
        <v>19200</v>
      </c>
      <c r="K62" s="62">
        <v>2.5</v>
      </c>
      <c r="L62" s="60">
        <v>145953</v>
      </c>
      <c r="M62" s="63">
        <v>19.100000000000001</v>
      </c>
      <c r="N62" s="60">
        <v>38098</v>
      </c>
      <c r="O62" s="63">
        <v>5</v>
      </c>
      <c r="P62" s="8">
        <v>3675</v>
      </c>
      <c r="Q62" s="62">
        <v>0.5</v>
      </c>
      <c r="R62" s="60">
        <v>86990</v>
      </c>
      <c r="S62" s="63">
        <v>11.4</v>
      </c>
      <c r="T62" s="60">
        <v>146489</v>
      </c>
      <c r="U62" s="63">
        <v>19.100000000000001</v>
      </c>
      <c r="V62" s="406" t="str">
        <f t="shared" si="1"/>
        <v>〇</v>
      </c>
      <c r="W62" s="408">
        <f t="shared" si="2"/>
        <v>100</v>
      </c>
      <c r="X62" s="49"/>
      <c r="Y62" s="49"/>
      <c r="Z62" s="49"/>
      <c r="AA62" s="49"/>
      <c r="AB62" s="49"/>
      <c r="AC62" s="49"/>
      <c r="AD62" s="49"/>
      <c r="AE62" s="49"/>
      <c r="AF62" s="49"/>
      <c r="AG62" s="49"/>
      <c r="AH62" s="49"/>
      <c r="AI62" s="49"/>
      <c r="AJ62" s="49"/>
      <c r="AK62" s="49"/>
      <c r="AL62" s="49"/>
      <c r="AM62" s="49"/>
      <c r="AN62" s="49"/>
      <c r="AO62" s="49"/>
      <c r="AP62" s="49"/>
      <c r="AQ62" s="49"/>
      <c r="AR62" s="49"/>
      <c r="AS62" s="49"/>
      <c r="AT62" s="49"/>
    </row>
    <row r="63" spans="1:46" ht="18.75" customHeight="1">
      <c r="A63" s="465"/>
      <c r="B63" s="43">
        <v>30</v>
      </c>
      <c r="C63" s="60">
        <v>769548</v>
      </c>
      <c r="D63" s="60">
        <v>291702</v>
      </c>
      <c r="E63" s="61">
        <v>37.9</v>
      </c>
      <c r="F63" s="60">
        <v>3360</v>
      </c>
      <c r="G63" s="62">
        <v>0.4</v>
      </c>
      <c r="H63" s="60">
        <v>61401</v>
      </c>
      <c r="I63" s="63">
        <v>8</v>
      </c>
      <c r="J63" s="60">
        <v>19157</v>
      </c>
      <c r="K63" s="62">
        <v>2.5</v>
      </c>
      <c r="L63" s="60">
        <v>146427</v>
      </c>
      <c r="M63" s="63">
        <v>19</v>
      </c>
      <c r="N63" s="60">
        <v>37267</v>
      </c>
      <c r="O63" s="63">
        <v>4.8</v>
      </c>
      <c r="P63" s="8">
        <v>7019</v>
      </c>
      <c r="Q63" s="62">
        <v>0.9</v>
      </c>
      <c r="R63" s="60">
        <v>93389</v>
      </c>
      <c r="S63" s="63">
        <v>12.1</v>
      </c>
      <c r="T63" s="60">
        <v>109826</v>
      </c>
      <c r="U63" s="63">
        <v>14.3</v>
      </c>
      <c r="V63" s="406" t="str">
        <f t="shared" si="1"/>
        <v>〇</v>
      </c>
      <c r="W63" s="408">
        <f t="shared" si="2"/>
        <v>99.899999999999991</v>
      </c>
      <c r="X63" s="49"/>
      <c r="Y63" s="49"/>
      <c r="Z63" s="49"/>
      <c r="AA63" s="49"/>
      <c r="AB63" s="49"/>
      <c r="AC63" s="49"/>
      <c r="AD63" s="49"/>
      <c r="AE63" s="49"/>
      <c r="AF63" s="49"/>
      <c r="AG63" s="49"/>
      <c r="AH63" s="49"/>
      <c r="AI63" s="49"/>
      <c r="AJ63" s="49"/>
      <c r="AK63" s="49"/>
      <c r="AL63" s="49"/>
      <c r="AM63" s="49"/>
      <c r="AN63" s="49"/>
      <c r="AO63" s="49"/>
      <c r="AP63" s="49"/>
      <c r="AQ63" s="49"/>
      <c r="AR63" s="49"/>
      <c r="AS63" s="49"/>
      <c r="AT63" s="49"/>
    </row>
    <row r="64" spans="1:46" ht="18.75" customHeight="1">
      <c r="A64" s="465"/>
      <c r="B64" s="43" t="s">
        <v>268</v>
      </c>
      <c r="C64" s="60">
        <v>768585</v>
      </c>
      <c r="D64" s="60">
        <v>305500</v>
      </c>
      <c r="E64" s="61">
        <v>39.700000000000003</v>
      </c>
      <c r="F64" s="60">
        <v>3333</v>
      </c>
      <c r="G64" s="62">
        <v>0.4</v>
      </c>
      <c r="H64" s="60">
        <v>59822</v>
      </c>
      <c r="I64" s="63">
        <v>7.8</v>
      </c>
      <c r="J64" s="60">
        <v>19894</v>
      </c>
      <c r="K64" s="62">
        <v>2.6</v>
      </c>
      <c r="L64" s="60">
        <v>149020</v>
      </c>
      <c r="M64" s="63">
        <v>19.399999999999999</v>
      </c>
      <c r="N64" s="60">
        <v>39652</v>
      </c>
      <c r="O64" s="63">
        <v>5.2</v>
      </c>
      <c r="P64" s="8">
        <v>2782</v>
      </c>
      <c r="Q64" s="62">
        <v>0.4</v>
      </c>
      <c r="R64" s="60">
        <v>82079</v>
      </c>
      <c r="S64" s="63">
        <v>10.7</v>
      </c>
      <c r="T64" s="60">
        <v>106503</v>
      </c>
      <c r="U64" s="63">
        <v>13.9</v>
      </c>
      <c r="V64" s="406" t="str">
        <f t="shared" si="1"/>
        <v>〇</v>
      </c>
      <c r="W64" s="408">
        <f t="shared" si="2"/>
        <v>100.10000000000002</v>
      </c>
      <c r="X64" s="49"/>
      <c r="Y64" s="49"/>
      <c r="Z64" s="49"/>
      <c r="AA64" s="49"/>
      <c r="AB64" s="49"/>
      <c r="AC64" s="49"/>
      <c r="AD64" s="49"/>
      <c r="AE64" s="49"/>
      <c r="AF64" s="49"/>
      <c r="AG64" s="49"/>
      <c r="AH64" s="49"/>
      <c r="AI64" s="49"/>
      <c r="AJ64" s="49"/>
      <c r="AK64" s="49"/>
      <c r="AL64" s="49"/>
      <c r="AM64" s="49"/>
      <c r="AN64" s="49"/>
      <c r="AO64" s="49"/>
      <c r="AP64" s="49"/>
      <c r="AQ64" s="49"/>
      <c r="AR64" s="49"/>
      <c r="AS64" s="49"/>
      <c r="AT64" s="49"/>
    </row>
    <row r="65" spans="1:46" s="7" customFormat="1" ht="18.75" customHeight="1">
      <c r="A65" s="466"/>
      <c r="B65" s="43" t="s">
        <v>269</v>
      </c>
      <c r="C65" s="65">
        <v>1070395</v>
      </c>
      <c r="D65" s="65">
        <v>295943</v>
      </c>
      <c r="E65" s="66">
        <v>27.6</v>
      </c>
      <c r="F65" s="65">
        <v>3367</v>
      </c>
      <c r="G65" s="67">
        <v>0.3</v>
      </c>
      <c r="H65" s="65">
        <v>54851</v>
      </c>
      <c r="I65" s="68">
        <v>5.0999999999999996</v>
      </c>
      <c r="J65" s="65">
        <v>17766</v>
      </c>
      <c r="K65" s="67">
        <v>1.7</v>
      </c>
      <c r="L65" s="65">
        <v>320735</v>
      </c>
      <c r="M65" s="68">
        <v>30</v>
      </c>
      <c r="N65" s="65">
        <v>42120</v>
      </c>
      <c r="O65" s="68">
        <v>3.9</v>
      </c>
      <c r="P65" s="64">
        <v>4587</v>
      </c>
      <c r="Q65" s="67">
        <v>0.4</v>
      </c>
      <c r="R65" s="65">
        <v>81333</v>
      </c>
      <c r="S65" s="68">
        <v>7.6</v>
      </c>
      <c r="T65" s="65">
        <v>249693</v>
      </c>
      <c r="U65" s="68">
        <v>23.3</v>
      </c>
      <c r="V65" s="406" t="str">
        <f t="shared" si="1"/>
        <v>〇</v>
      </c>
      <c r="W65" s="408">
        <f t="shared" si="2"/>
        <v>99.9</v>
      </c>
      <c r="X65" s="49"/>
      <c r="Y65" s="49"/>
      <c r="Z65" s="49"/>
      <c r="AA65" s="49"/>
      <c r="AB65" s="49"/>
      <c r="AC65" s="49"/>
      <c r="AD65" s="49"/>
      <c r="AE65" s="49"/>
      <c r="AF65" s="49"/>
      <c r="AG65" s="49"/>
      <c r="AH65" s="49"/>
      <c r="AI65" s="49"/>
      <c r="AJ65" s="49"/>
      <c r="AK65" s="49"/>
      <c r="AL65" s="49"/>
      <c r="AM65" s="49"/>
      <c r="AN65" s="49"/>
      <c r="AO65" s="49"/>
      <c r="AP65" s="49"/>
      <c r="AQ65" s="49"/>
      <c r="AR65" s="49"/>
      <c r="AS65" s="49"/>
      <c r="AT65" s="49"/>
    </row>
    <row r="66" spans="1:46" ht="18.75" customHeight="1">
      <c r="A66" s="449" t="s">
        <v>56</v>
      </c>
      <c r="B66" s="42">
        <v>28</v>
      </c>
      <c r="C66" s="8">
        <v>1574838</v>
      </c>
      <c r="D66" s="60">
        <v>659473</v>
      </c>
      <c r="E66" s="61">
        <v>41.9</v>
      </c>
      <c r="F66" s="60">
        <v>6171</v>
      </c>
      <c r="G66" s="62">
        <v>0.4</v>
      </c>
      <c r="H66" s="60">
        <v>32905</v>
      </c>
      <c r="I66" s="63">
        <v>2.1</v>
      </c>
      <c r="J66" s="60">
        <v>67109</v>
      </c>
      <c r="K66" s="62">
        <v>4.3</v>
      </c>
      <c r="L66" s="60">
        <v>366554</v>
      </c>
      <c r="M66" s="63">
        <v>23.3</v>
      </c>
      <c r="N66" s="60">
        <v>67461</v>
      </c>
      <c r="O66" s="63">
        <v>4.3</v>
      </c>
      <c r="P66" s="8">
        <v>32578</v>
      </c>
      <c r="Q66" s="62">
        <v>2.1</v>
      </c>
      <c r="R66" s="60">
        <v>91432</v>
      </c>
      <c r="S66" s="63">
        <v>5.8</v>
      </c>
      <c r="T66" s="60">
        <v>251155</v>
      </c>
      <c r="U66" s="63">
        <v>15.8</v>
      </c>
      <c r="V66" s="406" t="str">
        <f t="shared" si="1"/>
        <v>〇</v>
      </c>
      <c r="W66" s="408">
        <f t="shared" si="2"/>
        <v>99.999999999999986</v>
      </c>
      <c r="X66" s="49"/>
      <c r="Y66" s="49"/>
      <c r="Z66" s="49"/>
      <c r="AA66" s="49"/>
      <c r="AB66" s="49"/>
      <c r="AC66" s="49"/>
      <c r="AD66" s="49"/>
      <c r="AE66" s="49"/>
      <c r="AF66" s="49"/>
      <c r="AG66" s="49"/>
      <c r="AH66" s="49"/>
      <c r="AI66" s="49"/>
      <c r="AJ66" s="49"/>
      <c r="AK66" s="49"/>
      <c r="AL66" s="49"/>
      <c r="AM66" s="49"/>
      <c r="AN66" s="49"/>
      <c r="AO66" s="49"/>
      <c r="AP66" s="49"/>
      <c r="AQ66" s="49"/>
      <c r="AR66" s="49"/>
      <c r="AS66" s="49"/>
      <c r="AT66" s="49"/>
    </row>
    <row r="67" spans="1:46" ht="18.75" customHeight="1">
      <c r="A67" s="465"/>
      <c r="B67" s="43">
        <v>29</v>
      </c>
      <c r="C67" s="8">
        <v>1742817</v>
      </c>
      <c r="D67" s="60">
        <v>675404</v>
      </c>
      <c r="E67" s="61">
        <v>38.700000000000003</v>
      </c>
      <c r="F67" s="60">
        <v>6121</v>
      </c>
      <c r="G67" s="62">
        <v>0.3</v>
      </c>
      <c r="H67" s="60">
        <v>52770</v>
      </c>
      <c r="I67" s="63">
        <v>3</v>
      </c>
      <c r="J67" s="60">
        <v>67281</v>
      </c>
      <c r="K67" s="62">
        <v>3.9</v>
      </c>
      <c r="L67" s="60">
        <v>403887</v>
      </c>
      <c r="M67" s="63">
        <v>23.2</v>
      </c>
      <c r="N67" s="60">
        <v>69880</v>
      </c>
      <c r="O67" s="63">
        <v>4</v>
      </c>
      <c r="P67" s="8">
        <v>25408</v>
      </c>
      <c r="Q67" s="62">
        <v>1.5</v>
      </c>
      <c r="R67" s="60">
        <v>117973</v>
      </c>
      <c r="S67" s="63">
        <v>6.8</v>
      </c>
      <c r="T67" s="60">
        <v>324093</v>
      </c>
      <c r="U67" s="63">
        <v>18.600000000000001</v>
      </c>
      <c r="V67" s="406" t="str">
        <f t="shared" si="1"/>
        <v>〇</v>
      </c>
      <c r="W67" s="408">
        <f t="shared" si="2"/>
        <v>100</v>
      </c>
      <c r="X67" s="49"/>
      <c r="Y67" s="49"/>
      <c r="Z67" s="49"/>
      <c r="AA67" s="49"/>
      <c r="AB67" s="49"/>
      <c r="AC67" s="49"/>
      <c r="AD67" s="49"/>
      <c r="AE67" s="49"/>
      <c r="AF67" s="49"/>
      <c r="AG67" s="49"/>
      <c r="AH67" s="49"/>
      <c r="AI67" s="49"/>
      <c r="AJ67" s="49"/>
      <c r="AK67" s="49"/>
      <c r="AL67" s="49"/>
      <c r="AM67" s="49"/>
      <c r="AN67" s="49"/>
      <c r="AO67" s="49"/>
      <c r="AP67" s="49"/>
      <c r="AQ67" s="49"/>
      <c r="AR67" s="49"/>
      <c r="AS67" s="49"/>
      <c r="AT67" s="49"/>
    </row>
    <row r="68" spans="1:46" ht="18.75" customHeight="1">
      <c r="A68" s="465"/>
      <c r="B68" s="43">
        <v>30</v>
      </c>
      <c r="C68" s="8">
        <v>1761138</v>
      </c>
      <c r="D68" s="60">
        <v>737441</v>
      </c>
      <c r="E68" s="61">
        <v>41.9</v>
      </c>
      <c r="F68" s="60">
        <v>6018</v>
      </c>
      <c r="G68" s="62">
        <v>0.3</v>
      </c>
      <c r="H68" s="60">
        <v>43642</v>
      </c>
      <c r="I68" s="63">
        <v>2.5</v>
      </c>
      <c r="J68" s="60">
        <v>69471</v>
      </c>
      <c r="K68" s="62">
        <v>3.9</v>
      </c>
      <c r="L68" s="60">
        <v>396685</v>
      </c>
      <c r="M68" s="63">
        <v>22.5</v>
      </c>
      <c r="N68" s="60">
        <v>74304</v>
      </c>
      <c r="O68" s="63">
        <v>4.2</v>
      </c>
      <c r="P68" s="8">
        <v>27268</v>
      </c>
      <c r="Q68" s="62">
        <v>1.5</v>
      </c>
      <c r="R68" s="60">
        <v>103599</v>
      </c>
      <c r="S68" s="63">
        <v>5.9</v>
      </c>
      <c r="T68" s="60">
        <v>302710</v>
      </c>
      <c r="U68" s="63">
        <v>17.2</v>
      </c>
      <c r="V68" s="406" t="str">
        <f t="shared" si="1"/>
        <v>〇</v>
      </c>
      <c r="W68" s="408">
        <f t="shared" si="2"/>
        <v>99.9</v>
      </c>
      <c r="X68" s="49"/>
      <c r="Y68" s="49"/>
      <c r="Z68" s="49"/>
      <c r="AA68" s="49"/>
      <c r="AB68" s="49"/>
      <c r="AC68" s="49"/>
      <c r="AD68" s="49"/>
      <c r="AE68" s="49"/>
      <c r="AF68" s="49"/>
      <c r="AG68" s="49"/>
      <c r="AH68" s="49"/>
      <c r="AI68" s="49"/>
      <c r="AJ68" s="49"/>
      <c r="AK68" s="49"/>
      <c r="AL68" s="49"/>
      <c r="AM68" s="49"/>
      <c r="AN68" s="49"/>
      <c r="AO68" s="49"/>
      <c r="AP68" s="49"/>
      <c r="AQ68" s="49"/>
      <c r="AR68" s="49"/>
      <c r="AS68" s="49"/>
      <c r="AT68" s="49"/>
    </row>
    <row r="69" spans="1:46" ht="18.75" customHeight="1">
      <c r="A69" s="465"/>
      <c r="B69" s="43" t="s">
        <v>268</v>
      </c>
      <c r="C69" s="8">
        <v>1764214</v>
      </c>
      <c r="D69" s="60">
        <v>776114</v>
      </c>
      <c r="E69" s="61">
        <v>44</v>
      </c>
      <c r="F69" s="60">
        <v>5917</v>
      </c>
      <c r="G69" s="62">
        <v>0.3</v>
      </c>
      <c r="H69" s="60">
        <v>44514</v>
      </c>
      <c r="I69" s="63">
        <v>2.5</v>
      </c>
      <c r="J69" s="60">
        <v>69801</v>
      </c>
      <c r="K69" s="62">
        <v>4</v>
      </c>
      <c r="L69" s="60">
        <v>421185</v>
      </c>
      <c r="M69" s="63">
        <v>23.9</v>
      </c>
      <c r="N69" s="60">
        <v>78612</v>
      </c>
      <c r="O69" s="63">
        <v>4.5</v>
      </c>
      <c r="P69" s="8">
        <v>30429</v>
      </c>
      <c r="Q69" s="62">
        <v>1.7</v>
      </c>
      <c r="R69" s="60">
        <v>100265</v>
      </c>
      <c r="S69" s="63">
        <v>5.7</v>
      </c>
      <c r="T69" s="60">
        <v>237377</v>
      </c>
      <c r="U69" s="63">
        <v>13.5</v>
      </c>
      <c r="V69" s="406" t="str">
        <f t="shared" si="1"/>
        <v>〇</v>
      </c>
      <c r="W69" s="408">
        <f t="shared" si="2"/>
        <v>100.1</v>
      </c>
      <c r="X69" s="49"/>
      <c r="Y69" s="49"/>
      <c r="Z69" s="49"/>
      <c r="AA69" s="49"/>
      <c r="AB69" s="49"/>
      <c r="AC69" s="49"/>
      <c r="AD69" s="49"/>
      <c r="AE69" s="49"/>
      <c r="AF69" s="49"/>
      <c r="AG69" s="49"/>
      <c r="AH69" s="49"/>
      <c r="AI69" s="49"/>
      <c r="AJ69" s="49"/>
      <c r="AK69" s="49"/>
      <c r="AL69" s="49"/>
      <c r="AM69" s="49"/>
      <c r="AN69" s="49"/>
      <c r="AO69" s="49"/>
      <c r="AP69" s="49"/>
      <c r="AQ69" s="49"/>
      <c r="AR69" s="49"/>
      <c r="AS69" s="49"/>
      <c r="AT69" s="49"/>
    </row>
    <row r="70" spans="1:46" s="7" customFormat="1" ht="18.75" customHeight="1">
      <c r="A70" s="466"/>
      <c r="B70" s="43" t="s">
        <v>269</v>
      </c>
      <c r="C70" s="8">
        <v>2042685</v>
      </c>
      <c r="D70" s="60">
        <v>744663</v>
      </c>
      <c r="E70" s="61">
        <v>36.5</v>
      </c>
      <c r="F70" s="60">
        <v>5891</v>
      </c>
      <c r="G70" s="62">
        <v>0.3</v>
      </c>
      <c r="H70" s="60">
        <v>33867</v>
      </c>
      <c r="I70" s="63">
        <v>1.7</v>
      </c>
      <c r="J70" s="60">
        <v>67489</v>
      </c>
      <c r="K70" s="62">
        <v>3.3</v>
      </c>
      <c r="L70" s="60">
        <v>770142</v>
      </c>
      <c r="M70" s="63">
        <v>37.700000000000003</v>
      </c>
      <c r="N70" s="60">
        <v>108920</v>
      </c>
      <c r="O70" s="63">
        <v>5.3</v>
      </c>
      <c r="P70" s="8">
        <v>28501</v>
      </c>
      <c r="Q70" s="62">
        <v>1.4</v>
      </c>
      <c r="R70" s="60">
        <v>108576</v>
      </c>
      <c r="S70" s="63">
        <v>5.3</v>
      </c>
      <c r="T70" s="60">
        <v>174636</v>
      </c>
      <c r="U70" s="63">
        <v>8.5</v>
      </c>
      <c r="V70" s="406" t="str">
        <f t="shared" si="1"/>
        <v>〇</v>
      </c>
      <c r="W70" s="408">
        <f t="shared" si="2"/>
        <v>100</v>
      </c>
      <c r="X70" s="49"/>
      <c r="Y70" s="49"/>
      <c r="Z70" s="49"/>
      <c r="AA70" s="49"/>
      <c r="AB70" s="49"/>
      <c r="AC70" s="49"/>
      <c r="AD70" s="49"/>
      <c r="AE70" s="49"/>
      <c r="AF70" s="49"/>
      <c r="AG70" s="49"/>
      <c r="AH70" s="49"/>
      <c r="AI70" s="49"/>
      <c r="AJ70" s="49"/>
      <c r="AK70" s="49"/>
      <c r="AL70" s="49"/>
      <c r="AM70" s="49"/>
      <c r="AN70" s="49"/>
      <c r="AO70" s="49"/>
      <c r="AP70" s="49"/>
      <c r="AQ70" s="49"/>
      <c r="AR70" s="49"/>
      <c r="AS70" s="49"/>
      <c r="AT70" s="49"/>
    </row>
    <row r="71" spans="1:46" ht="18.75" customHeight="1">
      <c r="A71" s="449" t="s">
        <v>57</v>
      </c>
      <c r="B71" s="42">
        <v>28</v>
      </c>
      <c r="C71" s="56">
        <v>353276</v>
      </c>
      <c r="D71" s="56">
        <v>132381</v>
      </c>
      <c r="E71" s="57">
        <v>37.5</v>
      </c>
      <c r="F71" s="56">
        <v>2130</v>
      </c>
      <c r="G71" s="58">
        <v>0.6</v>
      </c>
      <c r="H71" s="56">
        <v>19792</v>
      </c>
      <c r="I71" s="59">
        <v>5.6</v>
      </c>
      <c r="J71" s="56">
        <v>5958</v>
      </c>
      <c r="K71" s="58">
        <v>1.7</v>
      </c>
      <c r="L71" s="56">
        <v>86123</v>
      </c>
      <c r="M71" s="59">
        <v>24.4</v>
      </c>
      <c r="N71" s="56">
        <v>20746</v>
      </c>
      <c r="O71" s="59">
        <v>5.9</v>
      </c>
      <c r="P71" s="6">
        <v>1557</v>
      </c>
      <c r="Q71" s="58">
        <v>0.4</v>
      </c>
      <c r="R71" s="56">
        <v>41680</v>
      </c>
      <c r="S71" s="59">
        <v>11.8</v>
      </c>
      <c r="T71" s="56">
        <v>42909</v>
      </c>
      <c r="U71" s="59">
        <v>12.1</v>
      </c>
      <c r="V71" s="406" t="str">
        <f t="shared" ref="V71:V105" si="3">IF(D71+F71+H71+J71+L71+N71+P71+R71+T71=C71,"〇","✖")</f>
        <v>〇</v>
      </c>
      <c r="W71" s="408">
        <f t="shared" si="2"/>
        <v>100.00000000000001</v>
      </c>
      <c r="X71" s="49"/>
      <c r="Y71" s="49"/>
      <c r="Z71" s="49"/>
      <c r="AA71" s="49"/>
      <c r="AB71" s="49"/>
      <c r="AC71" s="49"/>
      <c r="AD71" s="49"/>
      <c r="AE71" s="49"/>
      <c r="AF71" s="49"/>
      <c r="AG71" s="49"/>
      <c r="AH71" s="49"/>
      <c r="AI71" s="49"/>
      <c r="AJ71" s="49"/>
      <c r="AK71" s="49"/>
      <c r="AL71" s="49"/>
      <c r="AM71" s="49"/>
      <c r="AN71" s="49"/>
      <c r="AO71" s="49"/>
      <c r="AP71" s="49"/>
      <c r="AQ71" s="49"/>
      <c r="AR71" s="49"/>
      <c r="AS71" s="49"/>
      <c r="AT71" s="49"/>
    </row>
    <row r="72" spans="1:46" ht="18.75" customHeight="1">
      <c r="A72" s="465"/>
      <c r="B72" s="43">
        <v>29</v>
      </c>
      <c r="C72" s="60">
        <v>401828</v>
      </c>
      <c r="D72" s="60">
        <v>134355</v>
      </c>
      <c r="E72" s="61">
        <v>33.4</v>
      </c>
      <c r="F72" s="60">
        <v>2107</v>
      </c>
      <c r="G72" s="62">
        <v>0.5</v>
      </c>
      <c r="H72" s="60">
        <v>29960</v>
      </c>
      <c r="I72" s="63">
        <v>7.5</v>
      </c>
      <c r="J72" s="60">
        <v>5779</v>
      </c>
      <c r="K72" s="62">
        <v>1.4</v>
      </c>
      <c r="L72" s="60">
        <v>96627</v>
      </c>
      <c r="M72" s="63">
        <v>24</v>
      </c>
      <c r="N72" s="60">
        <v>22123</v>
      </c>
      <c r="O72" s="63">
        <v>5.5</v>
      </c>
      <c r="P72" s="8">
        <v>1543</v>
      </c>
      <c r="Q72" s="62">
        <v>0.4</v>
      </c>
      <c r="R72" s="60">
        <v>50447</v>
      </c>
      <c r="S72" s="63">
        <v>12.6</v>
      </c>
      <c r="T72" s="60">
        <v>58887</v>
      </c>
      <c r="U72" s="63">
        <v>14.7</v>
      </c>
      <c r="V72" s="406" t="str">
        <f t="shared" si="3"/>
        <v>〇</v>
      </c>
      <c r="W72" s="408">
        <f t="shared" si="2"/>
        <v>100</v>
      </c>
      <c r="X72" s="49"/>
      <c r="Y72" s="49"/>
      <c r="Z72" s="49"/>
      <c r="AA72" s="49"/>
      <c r="AB72" s="49"/>
      <c r="AC72" s="49"/>
      <c r="AD72" s="49"/>
      <c r="AE72" s="49"/>
      <c r="AF72" s="49"/>
      <c r="AG72" s="49"/>
      <c r="AH72" s="49"/>
      <c r="AI72" s="49"/>
      <c r="AJ72" s="49"/>
      <c r="AK72" s="49"/>
      <c r="AL72" s="49"/>
      <c r="AM72" s="49"/>
      <c r="AN72" s="49"/>
      <c r="AO72" s="49"/>
      <c r="AP72" s="49"/>
      <c r="AQ72" s="49"/>
      <c r="AR72" s="49"/>
      <c r="AS72" s="49"/>
      <c r="AT72" s="49"/>
    </row>
    <row r="73" spans="1:46" ht="18.75" customHeight="1">
      <c r="A73" s="465"/>
      <c r="B73" s="43">
        <v>30</v>
      </c>
      <c r="C73" s="60">
        <v>402971</v>
      </c>
      <c r="D73" s="60">
        <v>147721</v>
      </c>
      <c r="E73" s="61">
        <v>36.700000000000003</v>
      </c>
      <c r="F73" s="60">
        <v>2118</v>
      </c>
      <c r="G73" s="62">
        <v>0.5</v>
      </c>
      <c r="H73" s="60">
        <v>29349</v>
      </c>
      <c r="I73" s="63">
        <v>7.3</v>
      </c>
      <c r="J73" s="60">
        <v>5961</v>
      </c>
      <c r="K73" s="62">
        <v>1.5</v>
      </c>
      <c r="L73" s="60">
        <v>94629</v>
      </c>
      <c r="M73" s="63">
        <v>23.5</v>
      </c>
      <c r="N73" s="60">
        <v>21631</v>
      </c>
      <c r="O73" s="63">
        <v>5.4</v>
      </c>
      <c r="P73" s="8">
        <v>1421</v>
      </c>
      <c r="Q73" s="62">
        <v>0.4</v>
      </c>
      <c r="R73" s="60">
        <v>51100</v>
      </c>
      <c r="S73" s="63">
        <v>12.7</v>
      </c>
      <c r="T73" s="60">
        <v>49041</v>
      </c>
      <c r="U73" s="63">
        <v>12</v>
      </c>
      <c r="V73" s="406" t="str">
        <f t="shared" si="3"/>
        <v>〇</v>
      </c>
      <c r="W73" s="408">
        <f t="shared" si="2"/>
        <v>100.00000000000001</v>
      </c>
      <c r="X73" s="49"/>
      <c r="Y73" s="49"/>
      <c r="Z73" s="49"/>
      <c r="AA73" s="49"/>
      <c r="AB73" s="49"/>
      <c r="AC73" s="49"/>
      <c r="AD73" s="49"/>
      <c r="AE73" s="49"/>
      <c r="AF73" s="49"/>
      <c r="AG73" s="49"/>
      <c r="AH73" s="49"/>
      <c r="AI73" s="49"/>
      <c r="AJ73" s="49"/>
      <c r="AK73" s="49"/>
      <c r="AL73" s="49"/>
      <c r="AM73" s="49"/>
      <c r="AN73" s="49"/>
      <c r="AO73" s="49"/>
      <c r="AP73" s="49"/>
      <c r="AQ73" s="49"/>
      <c r="AR73" s="49"/>
      <c r="AS73" s="49"/>
      <c r="AT73" s="49"/>
    </row>
    <row r="74" spans="1:46" ht="18.75" customHeight="1">
      <c r="A74" s="465"/>
      <c r="B74" s="43" t="s">
        <v>268</v>
      </c>
      <c r="C74" s="60">
        <v>418506</v>
      </c>
      <c r="D74" s="60">
        <v>151523</v>
      </c>
      <c r="E74" s="61">
        <v>36.200000000000003</v>
      </c>
      <c r="F74" s="60">
        <v>2074</v>
      </c>
      <c r="G74" s="62">
        <v>0.5</v>
      </c>
      <c r="H74" s="60">
        <v>34196</v>
      </c>
      <c r="I74" s="63">
        <v>8.1999999999999993</v>
      </c>
      <c r="J74" s="60">
        <v>5769</v>
      </c>
      <c r="K74" s="62">
        <v>1.4</v>
      </c>
      <c r="L74" s="60">
        <v>103171</v>
      </c>
      <c r="M74" s="63">
        <v>24.7</v>
      </c>
      <c r="N74" s="60">
        <v>24273</v>
      </c>
      <c r="O74" s="63">
        <v>5.8</v>
      </c>
      <c r="P74" s="8">
        <v>5277</v>
      </c>
      <c r="Q74" s="62">
        <v>1.3</v>
      </c>
      <c r="R74" s="60">
        <v>47631</v>
      </c>
      <c r="S74" s="63">
        <v>11.4</v>
      </c>
      <c r="T74" s="60">
        <v>44594</v>
      </c>
      <c r="U74" s="63">
        <v>10.5</v>
      </c>
      <c r="V74" s="406" t="str">
        <f>IF(D74+F74+H74+J74+L74+N74+P74+R74+T74=C74,"〇","✖")</f>
        <v>✖</v>
      </c>
      <c r="W74" s="408">
        <f t="shared" si="2"/>
        <v>100</v>
      </c>
      <c r="X74" s="49"/>
      <c r="Y74" s="49"/>
      <c r="Z74" s="49"/>
      <c r="AA74" s="49"/>
      <c r="AB74" s="49"/>
      <c r="AC74" s="49"/>
      <c r="AD74" s="49"/>
      <c r="AE74" s="49"/>
      <c r="AF74" s="49"/>
      <c r="AG74" s="49"/>
      <c r="AH74" s="49"/>
      <c r="AI74" s="49"/>
      <c r="AJ74" s="49"/>
      <c r="AK74" s="49"/>
      <c r="AL74" s="49"/>
      <c r="AM74" s="49"/>
      <c r="AN74" s="49"/>
      <c r="AO74" s="49"/>
      <c r="AP74" s="49"/>
      <c r="AQ74" s="49"/>
      <c r="AR74" s="49"/>
      <c r="AS74" s="49"/>
      <c r="AT74" s="49"/>
    </row>
    <row r="75" spans="1:46" s="7" customFormat="1" ht="18.75" customHeight="1">
      <c r="A75" s="466"/>
      <c r="B75" s="43" t="s">
        <v>269</v>
      </c>
      <c r="C75" s="65">
        <v>509918</v>
      </c>
      <c r="D75" s="65">
        <v>151241</v>
      </c>
      <c r="E75" s="66">
        <v>29.7</v>
      </c>
      <c r="F75" s="65">
        <v>2058</v>
      </c>
      <c r="G75" s="67">
        <v>0.4</v>
      </c>
      <c r="H75" s="65">
        <v>33696</v>
      </c>
      <c r="I75" s="68">
        <v>6.6</v>
      </c>
      <c r="J75" s="65">
        <v>5597</v>
      </c>
      <c r="K75" s="67">
        <v>1.1000000000000001</v>
      </c>
      <c r="L75" s="65">
        <v>198223</v>
      </c>
      <c r="M75" s="68">
        <v>38.9</v>
      </c>
      <c r="N75" s="65">
        <v>25768</v>
      </c>
      <c r="O75" s="68">
        <v>5.0999999999999996</v>
      </c>
      <c r="P75" s="64">
        <v>2643</v>
      </c>
      <c r="Q75" s="67">
        <v>0.5</v>
      </c>
      <c r="R75" s="65">
        <v>44604</v>
      </c>
      <c r="S75" s="68">
        <v>8.6999999999999993</v>
      </c>
      <c r="T75" s="65">
        <v>46088</v>
      </c>
      <c r="U75" s="68">
        <v>9</v>
      </c>
      <c r="V75" s="406" t="str">
        <f t="shared" si="3"/>
        <v>〇</v>
      </c>
      <c r="W75" s="408">
        <f t="shared" si="2"/>
        <v>99.999999999999986</v>
      </c>
      <c r="X75" s="49"/>
      <c r="Y75" s="49"/>
      <c r="Z75" s="49"/>
      <c r="AA75" s="49"/>
      <c r="AB75" s="49"/>
      <c r="AC75" s="49"/>
      <c r="AD75" s="49"/>
      <c r="AE75" s="49"/>
      <c r="AF75" s="49"/>
      <c r="AG75" s="49"/>
      <c r="AH75" s="49"/>
      <c r="AI75" s="49"/>
      <c r="AJ75" s="49"/>
      <c r="AK75" s="49"/>
      <c r="AL75" s="49"/>
      <c r="AM75" s="49"/>
      <c r="AN75" s="49"/>
      <c r="AO75" s="49"/>
      <c r="AP75" s="49"/>
      <c r="AQ75" s="49"/>
      <c r="AR75" s="49"/>
      <c r="AS75" s="49"/>
      <c r="AT75" s="49"/>
    </row>
    <row r="76" spans="1:46" ht="18.75" customHeight="1">
      <c r="A76" s="449" t="s">
        <v>58</v>
      </c>
      <c r="B76" s="42">
        <v>28</v>
      </c>
      <c r="C76" s="8">
        <v>756604</v>
      </c>
      <c r="D76" s="60">
        <v>272272</v>
      </c>
      <c r="E76" s="61">
        <v>36</v>
      </c>
      <c r="F76" s="60">
        <v>4909</v>
      </c>
      <c r="G76" s="62">
        <v>0.6</v>
      </c>
      <c r="H76" s="60">
        <v>54587</v>
      </c>
      <c r="I76" s="63">
        <v>7.2</v>
      </c>
      <c r="J76" s="60">
        <v>36355</v>
      </c>
      <c r="K76" s="62">
        <v>4.8</v>
      </c>
      <c r="L76" s="60">
        <v>136125</v>
      </c>
      <c r="M76" s="63">
        <v>18</v>
      </c>
      <c r="N76" s="60">
        <v>36227</v>
      </c>
      <c r="O76" s="63">
        <v>4.8</v>
      </c>
      <c r="P76" s="8">
        <v>8407</v>
      </c>
      <c r="Q76" s="62">
        <v>1.1000000000000001</v>
      </c>
      <c r="R76" s="60">
        <v>85934</v>
      </c>
      <c r="S76" s="63">
        <v>11.4</v>
      </c>
      <c r="T76" s="60">
        <v>121788</v>
      </c>
      <c r="U76" s="63">
        <v>16.100000000000001</v>
      </c>
      <c r="V76" s="406" t="str">
        <f t="shared" si="3"/>
        <v>〇</v>
      </c>
      <c r="W76" s="408">
        <f t="shared" si="2"/>
        <v>100</v>
      </c>
      <c r="X76" s="49"/>
      <c r="Y76" s="49"/>
      <c r="Z76" s="49"/>
      <c r="AA76" s="49"/>
      <c r="AB76" s="49"/>
      <c r="AC76" s="49"/>
      <c r="AD76" s="49"/>
      <c r="AE76" s="49"/>
      <c r="AF76" s="49"/>
      <c r="AG76" s="49"/>
      <c r="AH76" s="49"/>
      <c r="AI76" s="49"/>
      <c r="AJ76" s="49"/>
      <c r="AK76" s="49"/>
      <c r="AL76" s="49"/>
      <c r="AM76" s="49"/>
      <c r="AN76" s="49"/>
      <c r="AO76" s="49"/>
      <c r="AP76" s="49"/>
      <c r="AQ76" s="49"/>
      <c r="AR76" s="49"/>
      <c r="AS76" s="49"/>
      <c r="AT76" s="49"/>
    </row>
    <row r="77" spans="1:46" ht="18.75" customHeight="1">
      <c r="A77" s="465"/>
      <c r="B77" s="43">
        <v>29</v>
      </c>
      <c r="C77" s="8">
        <v>834311</v>
      </c>
      <c r="D77" s="60">
        <v>273490</v>
      </c>
      <c r="E77" s="61">
        <v>32.799999999999997</v>
      </c>
      <c r="F77" s="60">
        <v>4895</v>
      </c>
      <c r="G77" s="62">
        <v>0.6</v>
      </c>
      <c r="H77" s="60">
        <v>68754</v>
      </c>
      <c r="I77" s="63">
        <v>8.1999999999999993</v>
      </c>
      <c r="J77" s="60">
        <v>37038</v>
      </c>
      <c r="K77" s="62">
        <v>4.4000000000000004</v>
      </c>
      <c r="L77" s="60">
        <v>156258</v>
      </c>
      <c r="M77" s="63">
        <v>18.7</v>
      </c>
      <c r="N77" s="60">
        <v>38030</v>
      </c>
      <c r="O77" s="63">
        <v>4.5999999999999996</v>
      </c>
      <c r="P77" s="8">
        <v>7489</v>
      </c>
      <c r="Q77" s="62">
        <v>0.9</v>
      </c>
      <c r="R77" s="60">
        <v>97120</v>
      </c>
      <c r="S77" s="63">
        <v>11.6</v>
      </c>
      <c r="T77" s="60">
        <v>151237</v>
      </c>
      <c r="U77" s="63">
        <v>18.2</v>
      </c>
      <c r="V77" s="406" t="str">
        <f t="shared" si="3"/>
        <v>〇</v>
      </c>
      <c r="W77" s="408">
        <f t="shared" si="2"/>
        <v>99.999999999999986</v>
      </c>
      <c r="X77" s="49"/>
      <c r="Y77" s="49"/>
      <c r="Z77" s="49"/>
      <c r="AA77" s="49"/>
      <c r="AB77" s="49"/>
      <c r="AC77" s="49"/>
      <c r="AD77" s="49"/>
      <c r="AE77" s="49"/>
      <c r="AF77" s="49"/>
      <c r="AG77" s="49"/>
      <c r="AH77" s="49"/>
      <c r="AI77" s="49"/>
      <c r="AJ77" s="49"/>
      <c r="AK77" s="49"/>
      <c r="AL77" s="49"/>
      <c r="AM77" s="49"/>
      <c r="AN77" s="49"/>
      <c r="AO77" s="49"/>
      <c r="AP77" s="49"/>
      <c r="AQ77" s="49"/>
      <c r="AR77" s="49"/>
      <c r="AS77" s="49"/>
      <c r="AT77" s="49"/>
    </row>
    <row r="78" spans="1:46" ht="18.75" customHeight="1">
      <c r="A78" s="465"/>
      <c r="B78" s="43">
        <v>30</v>
      </c>
      <c r="C78" s="8">
        <v>816166</v>
      </c>
      <c r="D78" s="60">
        <v>300901</v>
      </c>
      <c r="E78" s="61">
        <v>36.9</v>
      </c>
      <c r="F78" s="60">
        <v>4974</v>
      </c>
      <c r="G78" s="62">
        <v>0.6</v>
      </c>
      <c r="H78" s="60">
        <v>68417</v>
      </c>
      <c r="I78" s="63">
        <v>8.4</v>
      </c>
      <c r="J78" s="60">
        <v>32917</v>
      </c>
      <c r="K78" s="62">
        <v>4</v>
      </c>
      <c r="L78" s="60">
        <v>153306</v>
      </c>
      <c r="M78" s="63">
        <v>18.8</v>
      </c>
      <c r="N78" s="60">
        <v>38966</v>
      </c>
      <c r="O78" s="63">
        <v>4.8</v>
      </c>
      <c r="P78" s="8">
        <v>12265</v>
      </c>
      <c r="Q78" s="62">
        <v>1.5</v>
      </c>
      <c r="R78" s="60">
        <v>95190</v>
      </c>
      <c r="S78" s="63">
        <v>11.7</v>
      </c>
      <c r="T78" s="60">
        <v>109230</v>
      </c>
      <c r="U78" s="63">
        <v>13.4</v>
      </c>
      <c r="V78" s="406" t="str">
        <f t="shared" si="3"/>
        <v>〇</v>
      </c>
      <c r="W78" s="408">
        <f t="shared" si="2"/>
        <v>100.10000000000001</v>
      </c>
      <c r="X78" s="49"/>
      <c r="Y78" s="49"/>
      <c r="Z78" s="49"/>
      <c r="AA78" s="49"/>
      <c r="AB78" s="49"/>
      <c r="AC78" s="49"/>
      <c r="AD78" s="49"/>
      <c r="AE78" s="49"/>
      <c r="AF78" s="49"/>
      <c r="AG78" s="49"/>
      <c r="AH78" s="49"/>
      <c r="AI78" s="49"/>
      <c r="AJ78" s="49"/>
      <c r="AK78" s="49"/>
      <c r="AL78" s="49"/>
      <c r="AM78" s="49"/>
      <c r="AN78" s="49"/>
      <c r="AO78" s="49"/>
      <c r="AP78" s="49"/>
      <c r="AQ78" s="49"/>
      <c r="AR78" s="49"/>
      <c r="AS78" s="49"/>
      <c r="AT78" s="49"/>
    </row>
    <row r="79" spans="1:46" ht="18.75" customHeight="1">
      <c r="A79" s="465"/>
      <c r="B79" s="43" t="s">
        <v>268</v>
      </c>
      <c r="C79" s="8">
        <v>860399</v>
      </c>
      <c r="D79" s="60">
        <v>309262</v>
      </c>
      <c r="E79" s="61">
        <v>35.9</v>
      </c>
      <c r="F79" s="60">
        <v>4865</v>
      </c>
      <c r="G79" s="62">
        <v>0.6</v>
      </c>
      <c r="H79" s="60">
        <v>74686</v>
      </c>
      <c r="I79" s="63">
        <v>8.6999999999999993</v>
      </c>
      <c r="J79" s="60">
        <v>33497</v>
      </c>
      <c r="K79" s="62">
        <v>3.9</v>
      </c>
      <c r="L79" s="60">
        <v>172026</v>
      </c>
      <c r="M79" s="63">
        <v>20</v>
      </c>
      <c r="N79" s="60">
        <v>42879</v>
      </c>
      <c r="O79" s="63">
        <v>5</v>
      </c>
      <c r="P79" s="8">
        <v>7079</v>
      </c>
      <c r="Q79" s="62">
        <v>0.8</v>
      </c>
      <c r="R79" s="60">
        <v>105579</v>
      </c>
      <c r="S79" s="63">
        <v>12.3</v>
      </c>
      <c r="T79" s="60">
        <v>110526</v>
      </c>
      <c r="U79" s="63">
        <v>12.8</v>
      </c>
      <c r="V79" s="406" t="str">
        <f t="shared" si="3"/>
        <v>〇</v>
      </c>
      <c r="W79" s="408">
        <f t="shared" si="2"/>
        <v>99.999999999999986</v>
      </c>
      <c r="X79" s="49"/>
      <c r="Y79" s="49"/>
      <c r="Z79" s="49"/>
      <c r="AA79" s="49"/>
      <c r="AB79" s="49"/>
      <c r="AC79" s="49"/>
      <c r="AD79" s="49"/>
      <c r="AE79" s="49"/>
      <c r="AF79" s="49"/>
      <c r="AG79" s="49"/>
      <c r="AH79" s="49"/>
      <c r="AI79" s="49"/>
      <c r="AJ79" s="49"/>
      <c r="AK79" s="49"/>
      <c r="AL79" s="49"/>
      <c r="AM79" s="49"/>
      <c r="AN79" s="49"/>
      <c r="AO79" s="49"/>
      <c r="AP79" s="49"/>
      <c r="AQ79" s="49"/>
      <c r="AR79" s="49"/>
      <c r="AS79" s="49"/>
      <c r="AT79" s="49"/>
    </row>
    <row r="80" spans="1:46" s="7" customFormat="1" ht="18.75" customHeight="1">
      <c r="A80" s="466"/>
      <c r="B80" s="43" t="s">
        <v>269</v>
      </c>
      <c r="C80" s="8">
        <v>1064735</v>
      </c>
      <c r="D80" s="60">
        <v>305466</v>
      </c>
      <c r="E80" s="61">
        <v>28.7</v>
      </c>
      <c r="F80" s="60">
        <v>4498</v>
      </c>
      <c r="G80" s="62">
        <v>0.4</v>
      </c>
      <c r="H80" s="60">
        <v>72260</v>
      </c>
      <c r="I80" s="63">
        <v>6.8</v>
      </c>
      <c r="J80" s="60">
        <v>33152</v>
      </c>
      <c r="K80" s="62">
        <v>3.1</v>
      </c>
      <c r="L80" s="60">
        <v>353939</v>
      </c>
      <c r="M80" s="63">
        <v>33.200000000000003</v>
      </c>
      <c r="N80" s="60">
        <v>48253</v>
      </c>
      <c r="O80" s="63">
        <v>4.5</v>
      </c>
      <c r="P80" s="8">
        <v>7998</v>
      </c>
      <c r="Q80" s="62">
        <v>0.8</v>
      </c>
      <c r="R80" s="60">
        <v>125393</v>
      </c>
      <c r="S80" s="63">
        <v>11.8</v>
      </c>
      <c r="T80" s="60">
        <v>113776</v>
      </c>
      <c r="U80" s="63">
        <v>10.7</v>
      </c>
      <c r="V80" s="406" t="str">
        <f t="shared" si="3"/>
        <v>〇</v>
      </c>
      <c r="W80" s="408">
        <f t="shared" si="2"/>
        <v>100</v>
      </c>
      <c r="X80" s="49"/>
      <c r="Y80" s="49"/>
      <c r="Z80" s="49"/>
      <c r="AA80" s="49"/>
      <c r="AB80" s="49"/>
      <c r="AC80" s="49"/>
      <c r="AD80" s="49"/>
      <c r="AE80" s="49"/>
      <c r="AF80" s="49"/>
      <c r="AG80" s="49"/>
      <c r="AH80" s="49"/>
      <c r="AI80" s="49"/>
      <c r="AJ80" s="49"/>
      <c r="AK80" s="49"/>
      <c r="AL80" s="49"/>
      <c r="AM80" s="49"/>
      <c r="AN80" s="49"/>
      <c r="AO80" s="49"/>
      <c r="AP80" s="49"/>
      <c r="AQ80" s="49"/>
      <c r="AR80" s="49"/>
      <c r="AS80" s="49"/>
      <c r="AT80" s="49"/>
    </row>
    <row r="81" spans="1:46" ht="18.75" customHeight="1">
      <c r="A81" s="449" t="s">
        <v>133</v>
      </c>
      <c r="B81" s="42">
        <v>28</v>
      </c>
      <c r="C81" s="56">
        <v>288551</v>
      </c>
      <c r="D81" s="56">
        <v>114512</v>
      </c>
      <c r="E81" s="57">
        <v>39.700000000000003</v>
      </c>
      <c r="F81" s="56">
        <v>2824</v>
      </c>
      <c r="G81" s="58">
        <v>1</v>
      </c>
      <c r="H81" s="56">
        <v>24706</v>
      </c>
      <c r="I81" s="59">
        <v>8.6</v>
      </c>
      <c r="J81" s="56">
        <v>6969</v>
      </c>
      <c r="K81" s="58">
        <v>2.4</v>
      </c>
      <c r="L81" s="56">
        <v>52396</v>
      </c>
      <c r="M81" s="59">
        <v>18.100000000000001</v>
      </c>
      <c r="N81" s="56">
        <v>13181</v>
      </c>
      <c r="O81" s="59">
        <v>4.5999999999999996</v>
      </c>
      <c r="P81" s="6">
        <v>1337</v>
      </c>
      <c r="Q81" s="58">
        <v>0.5</v>
      </c>
      <c r="R81" s="56">
        <v>32965</v>
      </c>
      <c r="S81" s="59">
        <v>11.4</v>
      </c>
      <c r="T81" s="56">
        <v>39661</v>
      </c>
      <c r="U81" s="59">
        <v>13.7</v>
      </c>
      <c r="V81" s="406" t="str">
        <f t="shared" si="3"/>
        <v>〇</v>
      </c>
      <c r="W81" s="408">
        <f t="shared" si="2"/>
        <v>100.00000000000001</v>
      </c>
      <c r="X81" s="49"/>
      <c r="Y81" s="49"/>
      <c r="Z81" s="49"/>
      <c r="AA81" s="49"/>
      <c r="AB81" s="49"/>
      <c r="AC81" s="49"/>
      <c r="AD81" s="49"/>
      <c r="AE81" s="49"/>
      <c r="AF81" s="49"/>
      <c r="AG81" s="49"/>
      <c r="AH81" s="49"/>
      <c r="AI81" s="49"/>
      <c r="AJ81" s="49"/>
      <c r="AK81" s="49"/>
      <c r="AL81" s="49"/>
      <c r="AM81" s="49"/>
      <c r="AN81" s="49"/>
      <c r="AO81" s="49"/>
      <c r="AP81" s="49"/>
      <c r="AQ81" s="49"/>
      <c r="AR81" s="49"/>
      <c r="AS81" s="49"/>
      <c r="AT81" s="49"/>
    </row>
    <row r="82" spans="1:46" ht="18.75" customHeight="1">
      <c r="A82" s="465"/>
      <c r="B82" s="43">
        <v>29</v>
      </c>
      <c r="C82" s="60">
        <v>329342</v>
      </c>
      <c r="D82" s="60">
        <v>115431</v>
      </c>
      <c r="E82" s="61">
        <v>35</v>
      </c>
      <c r="F82" s="60">
        <v>2809</v>
      </c>
      <c r="G82" s="62">
        <v>0.9</v>
      </c>
      <c r="H82" s="60">
        <v>31176</v>
      </c>
      <c r="I82" s="63">
        <v>9.5</v>
      </c>
      <c r="J82" s="60">
        <v>6923</v>
      </c>
      <c r="K82" s="62">
        <v>2.1</v>
      </c>
      <c r="L82" s="60">
        <v>60334</v>
      </c>
      <c r="M82" s="63">
        <v>18.3</v>
      </c>
      <c r="N82" s="60">
        <v>14375</v>
      </c>
      <c r="O82" s="63">
        <v>4.4000000000000004</v>
      </c>
      <c r="P82" s="8">
        <v>2218</v>
      </c>
      <c r="Q82" s="62">
        <v>0.7</v>
      </c>
      <c r="R82" s="60">
        <v>37387</v>
      </c>
      <c r="S82" s="63">
        <v>11.3</v>
      </c>
      <c r="T82" s="60">
        <v>58689</v>
      </c>
      <c r="U82" s="63">
        <v>17.8</v>
      </c>
      <c r="V82" s="406" t="str">
        <f t="shared" si="3"/>
        <v>〇</v>
      </c>
      <c r="W82" s="408">
        <f t="shared" si="2"/>
        <v>100</v>
      </c>
      <c r="X82" s="49"/>
      <c r="Y82" s="49"/>
      <c r="Z82" s="49"/>
      <c r="AA82" s="49"/>
      <c r="AB82" s="49"/>
      <c r="AC82" s="49"/>
      <c r="AD82" s="49"/>
      <c r="AE82" s="49"/>
      <c r="AF82" s="49"/>
      <c r="AG82" s="49"/>
      <c r="AH82" s="49"/>
      <c r="AI82" s="49"/>
      <c r="AJ82" s="49"/>
      <c r="AK82" s="49"/>
      <c r="AL82" s="49"/>
      <c r="AM82" s="49"/>
      <c r="AN82" s="49"/>
      <c r="AO82" s="49"/>
      <c r="AP82" s="49"/>
      <c r="AQ82" s="49"/>
      <c r="AR82" s="49"/>
      <c r="AS82" s="49"/>
      <c r="AT82" s="49"/>
    </row>
    <row r="83" spans="1:46" ht="18.75" customHeight="1">
      <c r="A83" s="465"/>
      <c r="B83" s="43">
        <v>30</v>
      </c>
      <c r="C83" s="60">
        <v>332910</v>
      </c>
      <c r="D83" s="60">
        <v>127632</v>
      </c>
      <c r="E83" s="61">
        <v>38.299999999999997</v>
      </c>
      <c r="F83" s="60">
        <v>2702</v>
      </c>
      <c r="G83" s="62">
        <v>0.8</v>
      </c>
      <c r="H83" s="60">
        <v>32333</v>
      </c>
      <c r="I83" s="63">
        <v>9.6999999999999993</v>
      </c>
      <c r="J83" s="60">
        <v>6893</v>
      </c>
      <c r="K83" s="62">
        <v>2.1</v>
      </c>
      <c r="L83" s="60">
        <v>59798</v>
      </c>
      <c r="M83" s="63">
        <v>18</v>
      </c>
      <c r="N83" s="60">
        <v>15196</v>
      </c>
      <c r="O83" s="63">
        <v>4.5999999999999996</v>
      </c>
      <c r="P83" s="8">
        <v>1741</v>
      </c>
      <c r="Q83" s="62">
        <v>0.5</v>
      </c>
      <c r="R83" s="60">
        <v>38493</v>
      </c>
      <c r="S83" s="63">
        <v>11.6</v>
      </c>
      <c r="T83" s="60">
        <v>48122</v>
      </c>
      <c r="U83" s="63">
        <v>14.5</v>
      </c>
      <c r="V83" s="406" t="str">
        <f t="shared" si="3"/>
        <v>〇</v>
      </c>
      <c r="W83" s="408">
        <f t="shared" si="2"/>
        <v>100.1</v>
      </c>
      <c r="X83" s="49"/>
      <c r="Y83" s="49"/>
      <c r="Z83" s="49"/>
      <c r="AA83" s="49"/>
      <c r="AB83" s="49"/>
      <c r="AC83" s="49"/>
      <c r="AD83" s="49"/>
      <c r="AE83" s="49"/>
      <c r="AF83" s="49"/>
      <c r="AG83" s="49"/>
      <c r="AH83" s="49"/>
      <c r="AI83" s="49"/>
      <c r="AJ83" s="49"/>
      <c r="AK83" s="49"/>
      <c r="AL83" s="49"/>
      <c r="AM83" s="49"/>
      <c r="AN83" s="49"/>
      <c r="AO83" s="49"/>
      <c r="AP83" s="49"/>
      <c r="AQ83" s="49"/>
      <c r="AR83" s="49"/>
      <c r="AS83" s="49"/>
      <c r="AT83" s="49"/>
    </row>
    <row r="84" spans="1:46" ht="18.75" customHeight="1">
      <c r="A84" s="465"/>
      <c r="B84" s="43" t="s">
        <v>268</v>
      </c>
      <c r="C84" s="8">
        <v>341027</v>
      </c>
      <c r="D84" s="60">
        <v>131836</v>
      </c>
      <c r="E84" s="61">
        <v>38.700000000000003</v>
      </c>
      <c r="F84" s="60">
        <v>2638</v>
      </c>
      <c r="G84" s="62">
        <v>0.8</v>
      </c>
      <c r="H84" s="60">
        <v>33843</v>
      </c>
      <c r="I84" s="63">
        <v>9.9</v>
      </c>
      <c r="J84" s="60">
        <v>6433</v>
      </c>
      <c r="K84" s="62">
        <v>1.9</v>
      </c>
      <c r="L84" s="60">
        <v>63418</v>
      </c>
      <c r="M84" s="63">
        <v>18.600000000000001</v>
      </c>
      <c r="N84" s="60">
        <v>17026</v>
      </c>
      <c r="O84" s="63">
        <v>5</v>
      </c>
      <c r="P84" s="8">
        <v>2826</v>
      </c>
      <c r="Q84" s="62">
        <v>0.8</v>
      </c>
      <c r="R84" s="60">
        <v>32814</v>
      </c>
      <c r="S84" s="63">
        <v>9.6</v>
      </c>
      <c r="T84" s="60">
        <v>50193</v>
      </c>
      <c r="U84" s="63">
        <v>14.7</v>
      </c>
      <c r="V84" s="406" t="str">
        <f t="shared" si="3"/>
        <v>〇</v>
      </c>
      <c r="W84" s="408">
        <f t="shared" si="2"/>
        <v>100</v>
      </c>
      <c r="X84" s="49"/>
      <c r="Y84" s="49"/>
      <c r="Z84" s="49"/>
      <c r="AA84" s="49"/>
      <c r="AB84" s="49"/>
      <c r="AC84" s="49"/>
      <c r="AD84" s="49"/>
      <c r="AE84" s="49"/>
      <c r="AF84" s="49"/>
      <c r="AG84" s="49"/>
      <c r="AH84" s="49"/>
      <c r="AI84" s="49"/>
      <c r="AJ84" s="49"/>
      <c r="AK84" s="49"/>
      <c r="AL84" s="49"/>
      <c r="AM84" s="49"/>
      <c r="AN84" s="49"/>
      <c r="AO84" s="49"/>
      <c r="AP84" s="49"/>
      <c r="AQ84" s="49"/>
      <c r="AR84" s="49"/>
      <c r="AS84" s="49"/>
      <c r="AT84" s="49"/>
    </row>
    <row r="85" spans="1:46" s="7" customFormat="1" ht="18.75" customHeight="1">
      <c r="A85" s="466"/>
      <c r="B85" s="43" t="s">
        <v>269</v>
      </c>
      <c r="C85" s="64">
        <v>431751</v>
      </c>
      <c r="D85" s="65">
        <v>128979</v>
      </c>
      <c r="E85" s="66">
        <v>29.9</v>
      </c>
      <c r="F85" s="65">
        <v>2593</v>
      </c>
      <c r="G85" s="67">
        <v>0.6</v>
      </c>
      <c r="H85" s="65">
        <v>33931</v>
      </c>
      <c r="I85" s="68">
        <v>7.9</v>
      </c>
      <c r="J85" s="65">
        <v>5409</v>
      </c>
      <c r="K85" s="67">
        <v>1.3</v>
      </c>
      <c r="L85" s="65">
        <v>148415</v>
      </c>
      <c r="M85" s="68">
        <v>34.4</v>
      </c>
      <c r="N85" s="65">
        <v>18505</v>
      </c>
      <c r="O85" s="68">
        <v>4.3</v>
      </c>
      <c r="P85" s="64">
        <v>641</v>
      </c>
      <c r="Q85" s="67">
        <v>0.1</v>
      </c>
      <c r="R85" s="65">
        <v>40346</v>
      </c>
      <c r="S85" s="68">
        <v>9.3000000000000007</v>
      </c>
      <c r="T85" s="65">
        <v>52932</v>
      </c>
      <c r="U85" s="68">
        <v>12.3</v>
      </c>
      <c r="V85" s="406" t="str">
        <f t="shared" si="3"/>
        <v>〇</v>
      </c>
      <c r="W85" s="408">
        <f t="shared" si="2"/>
        <v>100.09999999999998</v>
      </c>
      <c r="X85" s="49"/>
      <c r="Y85" s="49"/>
      <c r="Z85" s="49"/>
      <c r="AA85" s="49"/>
      <c r="AB85" s="49"/>
      <c r="AC85" s="49"/>
      <c r="AD85" s="49"/>
      <c r="AE85" s="49"/>
      <c r="AF85" s="49"/>
      <c r="AG85" s="49"/>
      <c r="AH85" s="49"/>
      <c r="AI85" s="49"/>
      <c r="AJ85" s="49"/>
      <c r="AK85" s="49"/>
      <c r="AL85" s="49"/>
      <c r="AM85" s="49"/>
      <c r="AN85" s="49"/>
      <c r="AO85" s="49"/>
      <c r="AP85" s="49"/>
      <c r="AQ85" s="49"/>
      <c r="AR85" s="49"/>
      <c r="AS85" s="49"/>
      <c r="AT85" s="49"/>
    </row>
    <row r="86" spans="1:46" ht="18.75" customHeight="1">
      <c r="A86" s="449" t="s">
        <v>59</v>
      </c>
      <c r="B86" s="42">
        <v>28</v>
      </c>
      <c r="C86" s="8">
        <v>577188</v>
      </c>
      <c r="D86" s="60">
        <v>208884</v>
      </c>
      <c r="E86" s="61">
        <v>36.200000000000003</v>
      </c>
      <c r="F86" s="60">
        <v>3365</v>
      </c>
      <c r="G86" s="62">
        <v>0.6</v>
      </c>
      <c r="H86" s="60">
        <v>34625</v>
      </c>
      <c r="I86" s="63">
        <v>6</v>
      </c>
      <c r="J86" s="60">
        <v>12662</v>
      </c>
      <c r="K86" s="62">
        <v>2.2000000000000002</v>
      </c>
      <c r="L86" s="60">
        <v>124943</v>
      </c>
      <c r="M86" s="63">
        <v>21.6</v>
      </c>
      <c r="N86" s="60">
        <v>24674</v>
      </c>
      <c r="O86" s="63">
        <v>4.3</v>
      </c>
      <c r="P86" s="8">
        <v>2568</v>
      </c>
      <c r="Q86" s="62">
        <v>0.4</v>
      </c>
      <c r="R86" s="60">
        <v>67315</v>
      </c>
      <c r="S86" s="63">
        <v>11.7</v>
      </c>
      <c r="T86" s="60">
        <v>98152</v>
      </c>
      <c r="U86" s="63">
        <v>17</v>
      </c>
      <c r="V86" s="406" t="str">
        <f t="shared" si="3"/>
        <v>〇</v>
      </c>
      <c r="W86" s="408">
        <f t="shared" si="2"/>
        <v>100.00000000000001</v>
      </c>
      <c r="X86" s="49"/>
      <c r="Y86" s="49"/>
      <c r="Z86" s="49"/>
      <c r="AA86" s="49"/>
      <c r="AB86" s="49"/>
      <c r="AC86" s="49"/>
      <c r="AD86" s="49"/>
      <c r="AE86" s="49"/>
      <c r="AF86" s="49"/>
      <c r="AG86" s="49"/>
      <c r="AH86" s="49"/>
      <c r="AI86" s="49"/>
      <c r="AJ86" s="49"/>
      <c r="AK86" s="49"/>
      <c r="AL86" s="49"/>
      <c r="AM86" s="49"/>
      <c r="AN86" s="49"/>
      <c r="AO86" s="49"/>
      <c r="AP86" s="49"/>
      <c r="AQ86" s="49"/>
      <c r="AR86" s="49"/>
      <c r="AS86" s="49"/>
      <c r="AT86" s="49"/>
    </row>
    <row r="87" spans="1:46" ht="18.75" customHeight="1">
      <c r="A87" s="465"/>
      <c r="B87" s="43">
        <v>29</v>
      </c>
      <c r="C87" s="8">
        <v>611538</v>
      </c>
      <c r="D87" s="60">
        <v>209762</v>
      </c>
      <c r="E87" s="61">
        <v>34.299999999999997</v>
      </c>
      <c r="F87" s="60">
        <v>3349</v>
      </c>
      <c r="G87" s="62">
        <v>0.6</v>
      </c>
      <c r="H87" s="60">
        <v>42804</v>
      </c>
      <c r="I87" s="63">
        <v>7</v>
      </c>
      <c r="J87" s="60">
        <v>12854</v>
      </c>
      <c r="K87" s="62">
        <v>2.1</v>
      </c>
      <c r="L87" s="60">
        <v>127978</v>
      </c>
      <c r="M87" s="63">
        <v>20.9</v>
      </c>
      <c r="N87" s="60">
        <v>26303</v>
      </c>
      <c r="O87" s="63">
        <v>4.3</v>
      </c>
      <c r="P87" s="8">
        <v>1750</v>
      </c>
      <c r="Q87" s="62">
        <v>0.3</v>
      </c>
      <c r="R87" s="60">
        <v>76536</v>
      </c>
      <c r="S87" s="63">
        <v>12.5</v>
      </c>
      <c r="T87" s="60">
        <v>110202</v>
      </c>
      <c r="U87" s="63">
        <v>18</v>
      </c>
      <c r="V87" s="406" t="str">
        <f t="shared" si="3"/>
        <v>〇</v>
      </c>
      <c r="W87" s="408">
        <f t="shared" ref="W87:W105" si="4">E87+G87+I87+K87+M87+O87+Q87+S87+U87</f>
        <v>100</v>
      </c>
      <c r="X87" s="49"/>
      <c r="Y87" s="49"/>
      <c r="Z87" s="49"/>
      <c r="AA87" s="49"/>
      <c r="AB87" s="49"/>
      <c r="AC87" s="49"/>
      <c r="AD87" s="49"/>
      <c r="AE87" s="49"/>
      <c r="AF87" s="49"/>
      <c r="AG87" s="49"/>
      <c r="AH87" s="49"/>
      <c r="AI87" s="49"/>
      <c r="AJ87" s="49"/>
      <c r="AK87" s="49"/>
      <c r="AL87" s="49"/>
      <c r="AM87" s="49"/>
      <c r="AN87" s="49"/>
      <c r="AO87" s="49"/>
      <c r="AP87" s="49"/>
      <c r="AQ87" s="49"/>
      <c r="AR87" s="49"/>
      <c r="AS87" s="49"/>
      <c r="AT87" s="49"/>
    </row>
    <row r="88" spans="1:46" ht="18.75" customHeight="1">
      <c r="A88" s="465"/>
      <c r="B88" s="43">
        <v>30</v>
      </c>
      <c r="C88" s="8">
        <v>619684</v>
      </c>
      <c r="D88" s="60">
        <v>234187</v>
      </c>
      <c r="E88" s="61">
        <v>37.799999999999997</v>
      </c>
      <c r="F88" s="60">
        <v>3377</v>
      </c>
      <c r="G88" s="62">
        <v>0.5</v>
      </c>
      <c r="H88" s="60">
        <v>44593</v>
      </c>
      <c r="I88" s="63">
        <v>7.2</v>
      </c>
      <c r="J88" s="60">
        <v>12936</v>
      </c>
      <c r="K88" s="62">
        <v>2.1</v>
      </c>
      <c r="L88" s="60">
        <v>125952</v>
      </c>
      <c r="M88" s="63">
        <v>20.3</v>
      </c>
      <c r="N88" s="60">
        <v>26691</v>
      </c>
      <c r="O88" s="63">
        <v>4.3</v>
      </c>
      <c r="P88" s="8">
        <v>1163</v>
      </c>
      <c r="Q88" s="62">
        <v>0.2</v>
      </c>
      <c r="R88" s="60">
        <v>78428</v>
      </c>
      <c r="S88" s="63">
        <v>12.7</v>
      </c>
      <c r="T88" s="60">
        <v>92357</v>
      </c>
      <c r="U88" s="63">
        <v>14.9</v>
      </c>
      <c r="V88" s="406" t="str">
        <f t="shared" si="3"/>
        <v>〇</v>
      </c>
      <c r="W88" s="408">
        <f t="shared" si="4"/>
        <v>100.00000000000001</v>
      </c>
      <c r="X88" s="49"/>
      <c r="Y88" s="49"/>
      <c r="Z88" s="49"/>
      <c r="AA88" s="49"/>
      <c r="AB88" s="49"/>
      <c r="AC88" s="49"/>
      <c r="AD88" s="49"/>
      <c r="AE88" s="49"/>
      <c r="AF88" s="49"/>
      <c r="AG88" s="49"/>
      <c r="AH88" s="49"/>
      <c r="AI88" s="49"/>
      <c r="AJ88" s="49"/>
      <c r="AK88" s="49"/>
      <c r="AL88" s="49"/>
      <c r="AM88" s="49"/>
      <c r="AN88" s="49"/>
      <c r="AO88" s="49"/>
      <c r="AP88" s="49"/>
      <c r="AQ88" s="49"/>
      <c r="AR88" s="49"/>
      <c r="AS88" s="49"/>
      <c r="AT88" s="49"/>
    </row>
    <row r="89" spans="1:46" ht="18.75" customHeight="1">
      <c r="A89" s="465"/>
      <c r="B89" s="43" t="s">
        <v>268</v>
      </c>
      <c r="C89" s="8">
        <v>630898</v>
      </c>
      <c r="D89" s="60">
        <v>239773</v>
      </c>
      <c r="E89" s="61">
        <v>38</v>
      </c>
      <c r="F89" s="60">
        <v>3340</v>
      </c>
      <c r="G89" s="62">
        <v>0.5</v>
      </c>
      <c r="H89" s="60">
        <v>46156</v>
      </c>
      <c r="I89" s="63">
        <v>7.3</v>
      </c>
      <c r="J89" s="60">
        <v>12225</v>
      </c>
      <c r="K89" s="62">
        <v>1.9</v>
      </c>
      <c r="L89" s="60">
        <v>132987</v>
      </c>
      <c r="M89" s="63">
        <v>21.1</v>
      </c>
      <c r="N89" s="60">
        <v>27869</v>
      </c>
      <c r="O89" s="63">
        <v>4.4000000000000004</v>
      </c>
      <c r="P89" s="8">
        <v>1144</v>
      </c>
      <c r="Q89" s="62">
        <v>0.2</v>
      </c>
      <c r="R89" s="60">
        <v>82609</v>
      </c>
      <c r="S89" s="63">
        <v>13.1</v>
      </c>
      <c r="T89" s="60">
        <v>84795</v>
      </c>
      <c r="U89" s="63">
        <v>13.4</v>
      </c>
      <c r="V89" s="406" t="str">
        <f t="shared" si="3"/>
        <v>〇</v>
      </c>
      <c r="W89" s="408">
        <f t="shared" si="4"/>
        <v>99.9</v>
      </c>
      <c r="X89" s="49"/>
      <c r="Y89" s="49"/>
      <c r="Z89" s="49"/>
      <c r="AA89" s="49"/>
      <c r="AB89" s="49"/>
      <c r="AC89" s="49"/>
      <c r="AD89" s="49"/>
      <c r="AE89" s="49"/>
      <c r="AF89" s="49"/>
      <c r="AG89" s="49"/>
      <c r="AH89" s="49"/>
      <c r="AI89" s="49"/>
      <c r="AJ89" s="49"/>
      <c r="AK89" s="49"/>
      <c r="AL89" s="49"/>
      <c r="AM89" s="49"/>
      <c r="AN89" s="49"/>
      <c r="AO89" s="49"/>
      <c r="AP89" s="49"/>
      <c r="AQ89" s="49"/>
      <c r="AR89" s="49"/>
      <c r="AS89" s="49"/>
      <c r="AT89" s="49"/>
    </row>
    <row r="90" spans="1:46" s="7" customFormat="1" ht="18.75" customHeight="1">
      <c r="A90" s="466"/>
      <c r="B90" s="43" t="s">
        <v>269</v>
      </c>
      <c r="C90" s="8">
        <v>783966</v>
      </c>
      <c r="D90" s="60">
        <v>236748</v>
      </c>
      <c r="E90" s="61">
        <v>30.2</v>
      </c>
      <c r="F90" s="60">
        <v>3324</v>
      </c>
      <c r="G90" s="62">
        <v>0.4</v>
      </c>
      <c r="H90" s="60">
        <v>46575</v>
      </c>
      <c r="I90" s="63">
        <v>6</v>
      </c>
      <c r="J90" s="60">
        <v>10550</v>
      </c>
      <c r="K90" s="62">
        <v>1.3</v>
      </c>
      <c r="L90" s="60">
        <v>272738</v>
      </c>
      <c r="M90" s="63">
        <v>34.799999999999997</v>
      </c>
      <c r="N90" s="60">
        <v>30023</v>
      </c>
      <c r="O90" s="63">
        <v>3.8</v>
      </c>
      <c r="P90" s="8">
        <v>1476</v>
      </c>
      <c r="Q90" s="62">
        <v>0.2</v>
      </c>
      <c r="R90" s="60">
        <v>94347</v>
      </c>
      <c r="S90" s="63">
        <v>12</v>
      </c>
      <c r="T90" s="60">
        <v>88185</v>
      </c>
      <c r="U90" s="63">
        <v>11.3</v>
      </c>
      <c r="V90" s="406" t="str">
        <f t="shared" si="3"/>
        <v>〇</v>
      </c>
      <c r="W90" s="408">
        <f t="shared" si="4"/>
        <v>99.999999999999986</v>
      </c>
      <c r="X90" s="49"/>
      <c r="Y90" s="49"/>
      <c r="Z90" s="49"/>
      <c r="AA90" s="49"/>
      <c r="AB90" s="49"/>
      <c r="AC90" s="49"/>
      <c r="AD90" s="49"/>
      <c r="AE90" s="49"/>
      <c r="AF90" s="49"/>
      <c r="AG90" s="49"/>
      <c r="AH90" s="49"/>
      <c r="AI90" s="49"/>
      <c r="AJ90" s="49"/>
      <c r="AK90" s="49"/>
      <c r="AL90" s="49"/>
      <c r="AM90" s="49"/>
      <c r="AN90" s="49"/>
      <c r="AO90" s="49"/>
      <c r="AP90" s="49"/>
      <c r="AQ90" s="49"/>
      <c r="AR90" s="49"/>
      <c r="AS90" s="49"/>
      <c r="AT90" s="49"/>
    </row>
    <row r="91" spans="1:46" ht="18.75" customHeight="1">
      <c r="A91" s="457" t="s">
        <v>91</v>
      </c>
      <c r="B91" s="42">
        <v>28</v>
      </c>
      <c r="C91" s="56">
        <v>519454</v>
      </c>
      <c r="D91" s="56">
        <v>156127</v>
      </c>
      <c r="E91" s="57">
        <v>30.1</v>
      </c>
      <c r="F91" s="56">
        <v>3123</v>
      </c>
      <c r="G91" s="58">
        <v>0.6</v>
      </c>
      <c r="H91" s="56">
        <v>50507</v>
      </c>
      <c r="I91" s="59">
        <v>9.6999999999999993</v>
      </c>
      <c r="J91" s="56">
        <v>16242</v>
      </c>
      <c r="K91" s="58">
        <v>3.1</v>
      </c>
      <c r="L91" s="56">
        <v>98697</v>
      </c>
      <c r="M91" s="59">
        <v>19</v>
      </c>
      <c r="N91" s="56">
        <v>24091</v>
      </c>
      <c r="O91" s="59">
        <v>4.5999999999999996</v>
      </c>
      <c r="P91" s="6">
        <v>5729</v>
      </c>
      <c r="Q91" s="58">
        <v>1.1000000000000001</v>
      </c>
      <c r="R91" s="56">
        <v>66747</v>
      </c>
      <c r="S91" s="59">
        <v>12.9</v>
      </c>
      <c r="T91" s="56">
        <v>98191</v>
      </c>
      <c r="U91" s="59">
        <v>18.899999999999999</v>
      </c>
      <c r="V91" s="406" t="str">
        <f t="shared" si="3"/>
        <v>〇</v>
      </c>
      <c r="W91" s="408">
        <f t="shared" si="4"/>
        <v>100</v>
      </c>
      <c r="X91" s="49"/>
      <c r="Y91" s="49"/>
      <c r="Z91" s="49"/>
      <c r="AA91" s="49"/>
      <c r="AB91" s="49"/>
      <c r="AC91" s="49"/>
      <c r="AD91" s="49"/>
      <c r="AE91" s="49"/>
      <c r="AF91" s="49"/>
      <c r="AG91" s="49"/>
      <c r="AH91" s="49"/>
      <c r="AI91" s="49"/>
      <c r="AJ91" s="49"/>
      <c r="AK91" s="49"/>
      <c r="AL91" s="49"/>
      <c r="AM91" s="49"/>
      <c r="AN91" s="49"/>
      <c r="AO91" s="49"/>
      <c r="AP91" s="49"/>
      <c r="AQ91" s="49"/>
      <c r="AR91" s="49"/>
      <c r="AS91" s="49"/>
      <c r="AT91" s="49"/>
    </row>
    <row r="92" spans="1:46" ht="18.75" customHeight="1">
      <c r="A92" s="470"/>
      <c r="B92" s="43">
        <v>29</v>
      </c>
      <c r="C92" s="60">
        <v>556353</v>
      </c>
      <c r="D92" s="60">
        <v>157450</v>
      </c>
      <c r="E92" s="61">
        <v>28.3</v>
      </c>
      <c r="F92" s="60">
        <v>3133</v>
      </c>
      <c r="G92" s="62">
        <v>0.6</v>
      </c>
      <c r="H92" s="60">
        <v>61727</v>
      </c>
      <c r="I92" s="63">
        <v>11.1</v>
      </c>
      <c r="J92" s="60">
        <v>16246</v>
      </c>
      <c r="K92" s="62">
        <v>2.9</v>
      </c>
      <c r="L92" s="60">
        <v>109061</v>
      </c>
      <c r="M92" s="63">
        <v>19.600000000000001</v>
      </c>
      <c r="N92" s="60">
        <v>24883</v>
      </c>
      <c r="O92" s="63">
        <v>4.5</v>
      </c>
      <c r="P92" s="8">
        <v>7140</v>
      </c>
      <c r="Q92" s="62">
        <v>1.3</v>
      </c>
      <c r="R92" s="60">
        <v>71244</v>
      </c>
      <c r="S92" s="63">
        <v>12.8</v>
      </c>
      <c r="T92" s="60">
        <v>105469</v>
      </c>
      <c r="U92" s="63">
        <v>18.899999999999999</v>
      </c>
      <c r="V92" s="406" t="str">
        <f t="shared" si="3"/>
        <v>〇</v>
      </c>
      <c r="W92" s="408">
        <f t="shared" si="4"/>
        <v>100</v>
      </c>
      <c r="X92" s="49"/>
      <c r="Y92" s="49"/>
      <c r="Z92" s="49"/>
      <c r="AA92" s="49"/>
      <c r="AB92" s="49"/>
      <c r="AC92" s="49"/>
      <c r="AD92" s="49"/>
      <c r="AE92" s="49"/>
      <c r="AF92" s="49"/>
      <c r="AG92" s="49"/>
      <c r="AH92" s="49"/>
      <c r="AI92" s="49"/>
      <c r="AJ92" s="49"/>
      <c r="AK92" s="49"/>
      <c r="AL92" s="49"/>
      <c r="AM92" s="49"/>
      <c r="AN92" s="49"/>
      <c r="AO92" s="49"/>
      <c r="AP92" s="49"/>
      <c r="AQ92" s="49"/>
      <c r="AR92" s="49"/>
      <c r="AS92" s="49"/>
      <c r="AT92" s="49"/>
    </row>
    <row r="93" spans="1:46" ht="18.75" customHeight="1">
      <c r="A93" s="470"/>
      <c r="B93" s="43">
        <v>30</v>
      </c>
      <c r="C93" s="60">
        <v>552839</v>
      </c>
      <c r="D93" s="60">
        <v>171615</v>
      </c>
      <c r="E93" s="61">
        <v>31</v>
      </c>
      <c r="F93" s="60">
        <v>3156</v>
      </c>
      <c r="G93" s="62">
        <v>0.6</v>
      </c>
      <c r="H93" s="60">
        <v>62064</v>
      </c>
      <c r="I93" s="63">
        <v>11.2</v>
      </c>
      <c r="J93" s="60">
        <v>15953</v>
      </c>
      <c r="K93" s="62">
        <v>2.9</v>
      </c>
      <c r="L93" s="60">
        <v>106526</v>
      </c>
      <c r="M93" s="63">
        <v>19.3</v>
      </c>
      <c r="N93" s="60">
        <v>24858</v>
      </c>
      <c r="O93" s="63">
        <v>4.5</v>
      </c>
      <c r="P93" s="8">
        <v>7092</v>
      </c>
      <c r="Q93" s="62">
        <v>1.3</v>
      </c>
      <c r="R93" s="60">
        <v>73972</v>
      </c>
      <c r="S93" s="63">
        <v>13.4</v>
      </c>
      <c r="T93" s="60">
        <v>87603</v>
      </c>
      <c r="U93" s="63">
        <v>15.8</v>
      </c>
      <c r="V93" s="406" t="str">
        <f t="shared" si="3"/>
        <v>〇</v>
      </c>
      <c r="W93" s="408">
        <f t="shared" si="4"/>
        <v>100</v>
      </c>
      <c r="X93" s="49"/>
      <c r="Y93" s="49"/>
      <c r="Z93" s="49"/>
      <c r="AA93" s="49"/>
      <c r="AB93" s="49"/>
      <c r="AC93" s="49"/>
      <c r="AD93" s="49"/>
      <c r="AE93" s="49"/>
      <c r="AF93" s="49"/>
      <c r="AG93" s="49"/>
      <c r="AH93" s="49"/>
      <c r="AI93" s="49"/>
      <c r="AJ93" s="49"/>
      <c r="AK93" s="49"/>
      <c r="AL93" s="49"/>
      <c r="AM93" s="49"/>
      <c r="AN93" s="49"/>
      <c r="AO93" s="49"/>
      <c r="AP93" s="49"/>
      <c r="AQ93" s="49"/>
      <c r="AR93" s="49"/>
      <c r="AS93" s="49"/>
      <c r="AT93" s="49"/>
    </row>
    <row r="94" spans="1:46" ht="18.75" customHeight="1">
      <c r="A94" s="470"/>
      <c r="B94" s="43" t="s">
        <v>268</v>
      </c>
      <c r="C94" s="60">
        <v>554598</v>
      </c>
      <c r="D94" s="60">
        <v>176548</v>
      </c>
      <c r="E94" s="61">
        <v>31.8</v>
      </c>
      <c r="F94" s="60">
        <v>3087</v>
      </c>
      <c r="G94" s="62">
        <v>0.6</v>
      </c>
      <c r="H94" s="60">
        <v>65681</v>
      </c>
      <c r="I94" s="63">
        <v>11.8</v>
      </c>
      <c r="J94" s="60">
        <v>15783</v>
      </c>
      <c r="K94" s="62">
        <v>2.8</v>
      </c>
      <c r="L94" s="60">
        <v>109618</v>
      </c>
      <c r="M94" s="63">
        <v>19.8</v>
      </c>
      <c r="N94" s="60">
        <v>27168</v>
      </c>
      <c r="O94" s="63">
        <v>4.9000000000000004</v>
      </c>
      <c r="P94" s="8">
        <v>5838</v>
      </c>
      <c r="Q94" s="62">
        <v>1.1000000000000001</v>
      </c>
      <c r="R94" s="60">
        <v>64832</v>
      </c>
      <c r="S94" s="63">
        <v>11.7</v>
      </c>
      <c r="T94" s="60">
        <v>86043</v>
      </c>
      <c r="U94" s="63">
        <v>15.5</v>
      </c>
      <c r="V94" s="406" t="str">
        <f t="shared" si="3"/>
        <v>〇</v>
      </c>
      <c r="W94" s="408">
        <f t="shared" si="4"/>
        <v>100</v>
      </c>
      <c r="X94" s="49"/>
      <c r="Y94" s="49"/>
      <c r="Z94" s="49"/>
      <c r="AA94" s="49"/>
      <c r="AB94" s="49"/>
      <c r="AC94" s="49"/>
      <c r="AD94" s="49"/>
      <c r="AE94" s="49"/>
      <c r="AF94" s="49"/>
      <c r="AG94" s="49"/>
      <c r="AH94" s="49"/>
      <c r="AI94" s="49"/>
      <c r="AJ94" s="49"/>
      <c r="AK94" s="49"/>
      <c r="AL94" s="49"/>
      <c r="AM94" s="49"/>
      <c r="AN94" s="49"/>
      <c r="AO94" s="49"/>
      <c r="AP94" s="49"/>
      <c r="AQ94" s="49"/>
      <c r="AR94" s="49"/>
      <c r="AS94" s="49"/>
      <c r="AT94" s="49"/>
    </row>
    <row r="95" spans="1:46" s="7" customFormat="1" ht="18.75" customHeight="1">
      <c r="A95" s="453"/>
      <c r="B95" s="43" t="s">
        <v>269</v>
      </c>
      <c r="C95" s="65">
        <v>682339</v>
      </c>
      <c r="D95" s="65">
        <v>174596</v>
      </c>
      <c r="E95" s="66">
        <v>25.6</v>
      </c>
      <c r="F95" s="65">
        <v>3031</v>
      </c>
      <c r="G95" s="67">
        <v>0.4</v>
      </c>
      <c r="H95" s="65">
        <v>63660</v>
      </c>
      <c r="I95" s="68">
        <v>9.3000000000000007</v>
      </c>
      <c r="J95" s="65">
        <v>14740</v>
      </c>
      <c r="K95" s="67">
        <v>2.2000000000000002</v>
      </c>
      <c r="L95" s="65">
        <v>227843</v>
      </c>
      <c r="M95" s="68">
        <v>33.4</v>
      </c>
      <c r="N95" s="65">
        <v>29564</v>
      </c>
      <c r="O95" s="68">
        <v>4.3</v>
      </c>
      <c r="P95" s="64">
        <v>5946</v>
      </c>
      <c r="Q95" s="67">
        <v>0.9</v>
      </c>
      <c r="R95" s="65">
        <v>67584</v>
      </c>
      <c r="S95" s="68">
        <v>9.9</v>
      </c>
      <c r="T95" s="65">
        <v>95375</v>
      </c>
      <c r="U95" s="68">
        <v>14</v>
      </c>
      <c r="V95" s="406" t="str">
        <f t="shared" si="3"/>
        <v>〇</v>
      </c>
      <c r="W95" s="408">
        <f t="shared" si="4"/>
        <v>100.00000000000001</v>
      </c>
      <c r="X95" s="49"/>
      <c r="Y95" s="49"/>
      <c r="Z95" s="49"/>
      <c r="AA95" s="49"/>
      <c r="AB95" s="49"/>
      <c r="AC95" s="49"/>
      <c r="AD95" s="49"/>
      <c r="AE95" s="49"/>
      <c r="AF95" s="49"/>
      <c r="AG95" s="49"/>
      <c r="AH95" s="49"/>
      <c r="AI95" s="49"/>
      <c r="AJ95" s="49"/>
      <c r="AK95" s="49"/>
      <c r="AL95" s="49"/>
      <c r="AM95" s="49"/>
      <c r="AN95" s="49"/>
      <c r="AO95" s="49"/>
      <c r="AP95" s="49"/>
      <c r="AQ95" s="49"/>
      <c r="AR95" s="49"/>
      <c r="AS95" s="49"/>
      <c r="AT95" s="49"/>
    </row>
    <row r="96" spans="1:46" ht="18.75" customHeight="1">
      <c r="A96" s="449" t="s">
        <v>61</v>
      </c>
      <c r="B96" s="42">
        <v>28</v>
      </c>
      <c r="C96" s="60">
        <v>808157</v>
      </c>
      <c r="D96" s="60">
        <v>288288</v>
      </c>
      <c r="E96" s="61">
        <v>35.700000000000003</v>
      </c>
      <c r="F96" s="60">
        <v>6086</v>
      </c>
      <c r="G96" s="62">
        <v>0.8</v>
      </c>
      <c r="H96" s="60">
        <v>27996</v>
      </c>
      <c r="I96" s="63">
        <v>3.5</v>
      </c>
      <c r="J96" s="60">
        <v>24561</v>
      </c>
      <c r="K96" s="62">
        <v>3</v>
      </c>
      <c r="L96" s="60">
        <v>144137</v>
      </c>
      <c r="M96" s="63">
        <v>17.8</v>
      </c>
      <c r="N96" s="60">
        <v>34919</v>
      </c>
      <c r="O96" s="63">
        <v>4.3</v>
      </c>
      <c r="P96" s="8">
        <v>12300</v>
      </c>
      <c r="Q96" s="62">
        <v>1.5</v>
      </c>
      <c r="R96" s="60">
        <v>75198</v>
      </c>
      <c r="S96" s="63">
        <v>9.3000000000000007</v>
      </c>
      <c r="T96" s="60">
        <v>194672</v>
      </c>
      <c r="U96" s="63">
        <v>24.1</v>
      </c>
      <c r="V96" s="406" t="str">
        <f t="shared" si="3"/>
        <v>〇</v>
      </c>
      <c r="W96" s="408">
        <f t="shared" si="4"/>
        <v>100</v>
      </c>
      <c r="X96" s="49"/>
      <c r="Y96" s="49"/>
      <c r="Z96" s="49"/>
      <c r="AA96" s="49"/>
      <c r="AB96" s="49"/>
      <c r="AC96" s="49"/>
      <c r="AD96" s="49"/>
      <c r="AE96" s="49"/>
      <c r="AF96" s="49"/>
      <c r="AG96" s="49"/>
      <c r="AH96" s="49"/>
      <c r="AI96" s="49"/>
      <c r="AJ96" s="49"/>
      <c r="AK96" s="49"/>
      <c r="AL96" s="49"/>
      <c r="AM96" s="49"/>
      <c r="AN96" s="49"/>
      <c r="AO96" s="49"/>
      <c r="AP96" s="49"/>
      <c r="AQ96" s="49"/>
      <c r="AR96" s="49"/>
      <c r="AS96" s="49"/>
      <c r="AT96" s="49"/>
    </row>
    <row r="97" spans="1:46" ht="18.75" customHeight="1">
      <c r="A97" s="465"/>
      <c r="B97" s="43">
        <v>29</v>
      </c>
      <c r="C97" s="60">
        <v>868018</v>
      </c>
      <c r="D97" s="60">
        <v>293380</v>
      </c>
      <c r="E97" s="61">
        <v>33.799999999999997</v>
      </c>
      <c r="F97" s="60">
        <v>6346</v>
      </c>
      <c r="G97" s="62">
        <v>0.8</v>
      </c>
      <c r="H97" s="60">
        <v>38217</v>
      </c>
      <c r="I97" s="63">
        <v>4.4000000000000004</v>
      </c>
      <c r="J97" s="60">
        <v>25080</v>
      </c>
      <c r="K97" s="62">
        <v>2.9</v>
      </c>
      <c r="L97" s="60">
        <v>162895</v>
      </c>
      <c r="M97" s="63">
        <v>18.899999999999999</v>
      </c>
      <c r="N97" s="60">
        <v>35201</v>
      </c>
      <c r="O97" s="63">
        <v>4.0999999999999996</v>
      </c>
      <c r="P97" s="8">
        <v>7454</v>
      </c>
      <c r="Q97" s="62">
        <v>0.9</v>
      </c>
      <c r="R97" s="60">
        <v>80268</v>
      </c>
      <c r="S97" s="63">
        <v>9.1999999999999993</v>
      </c>
      <c r="T97" s="60">
        <v>219177</v>
      </c>
      <c r="U97" s="63">
        <v>25</v>
      </c>
      <c r="V97" s="406" t="str">
        <f t="shared" si="3"/>
        <v>〇</v>
      </c>
      <c r="W97" s="408">
        <f t="shared" si="4"/>
        <v>100</v>
      </c>
      <c r="X97" s="49"/>
      <c r="Y97" s="49"/>
      <c r="Z97" s="49"/>
      <c r="AA97" s="49"/>
      <c r="AB97" s="49"/>
      <c r="AC97" s="49"/>
      <c r="AD97" s="49"/>
      <c r="AE97" s="49"/>
      <c r="AF97" s="49"/>
      <c r="AG97" s="49"/>
      <c r="AH97" s="49"/>
      <c r="AI97" s="49"/>
      <c r="AJ97" s="49"/>
      <c r="AK97" s="49"/>
      <c r="AL97" s="49"/>
      <c r="AM97" s="49"/>
      <c r="AN97" s="49"/>
      <c r="AO97" s="49"/>
      <c r="AP97" s="49"/>
      <c r="AQ97" s="49"/>
      <c r="AR97" s="49"/>
      <c r="AS97" s="49"/>
      <c r="AT97" s="49"/>
    </row>
    <row r="98" spans="1:46" ht="18.75" customHeight="1">
      <c r="A98" s="465"/>
      <c r="B98" s="43">
        <v>30</v>
      </c>
      <c r="C98" s="60">
        <v>858142</v>
      </c>
      <c r="D98" s="309">
        <v>332597</v>
      </c>
      <c r="E98" s="61">
        <v>38.799999999999997</v>
      </c>
      <c r="F98" s="60">
        <v>6369</v>
      </c>
      <c r="G98" s="62">
        <v>0.7</v>
      </c>
      <c r="H98" s="60">
        <v>34717</v>
      </c>
      <c r="I98" s="63">
        <v>4</v>
      </c>
      <c r="J98" s="60">
        <v>25779</v>
      </c>
      <c r="K98" s="62">
        <v>3</v>
      </c>
      <c r="L98" s="60">
        <v>159541</v>
      </c>
      <c r="M98" s="63">
        <v>18.600000000000001</v>
      </c>
      <c r="N98" s="60">
        <v>35334</v>
      </c>
      <c r="O98" s="63">
        <v>4.0999999999999996</v>
      </c>
      <c r="P98" s="8">
        <v>9187</v>
      </c>
      <c r="Q98" s="62">
        <v>1.1000000000000001</v>
      </c>
      <c r="R98" s="60">
        <v>78212</v>
      </c>
      <c r="S98" s="63">
        <v>9.1</v>
      </c>
      <c r="T98" s="60">
        <v>176406</v>
      </c>
      <c r="U98" s="63">
        <v>20.6</v>
      </c>
      <c r="V98" s="406" t="str">
        <f t="shared" si="3"/>
        <v>〇</v>
      </c>
      <c r="W98" s="408">
        <f t="shared" si="4"/>
        <v>99.999999999999972</v>
      </c>
      <c r="X98" s="49"/>
      <c r="Y98" s="49"/>
      <c r="Z98" s="49"/>
      <c r="AA98" s="49"/>
      <c r="AB98" s="49"/>
      <c r="AC98" s="49"/>
      <c r="AD98" s="49"/>
      <c r="AE98" s="49"/>
      <c r="AF98" s="49"/>
      <c r="AG98" s="49"/>
      <c r="AH98" s="49"/>
      <c r="AI98" s="49"/>
      <c r="AJ98" s="49"/>
      <c r="AK98" s="49"/>
      <c r="AL98" s="49"/>
      <c r="AM98" s="49"/>
      <c r="AN98" s="49"/>
      <c r="AO98" s="49"/>
      <c r="AP98" s="49"/>
      <c r="AQ98" s="49"/>
      <c r="AR98" s="49"/>
      <c r="AS98" s="49"/>
      <c r="AT98" s="49"/>
    </row>
    <row r="99" spans="1:46" ht="18.75" customHeight="1">
      <c r="A99" s="465"/>
      <c r="B99" s="43" t="s">
        <v>268</v>
      </c>
      <c r="C99" s="60">
        <v>882411</v>
      </c>
      <c r="D99" s="60">
        <v>344454</v>
      </c>
      <c r="E99" s="61">
        <v>39</v>
      </c>
      <c r="F99" s="60">
        <v>6358</v>
      </c>
      <c r="G99" s="62">
        <v>0.7</v>
      </c>
      <c r="H99" s="60">
        <v>35364</v>
      </c>
      <c r="I99" s="63">
        <v>4</v>
      </c>
      <c r="J99" s="60">
        <v>25935</v>
      </c>
      <c r="K99" s="62">
        <v>2.9</v>
      </c>
      <c r="L99" s="60">
        <v>169229</v>
      </c>
      <c r="M99" s="63">
        <v>19.2</v>
      </c>
      <c r="N99" s="60">
        <v>38272</v>
      </c>
      <c r="O99" s="63">
        <v>4.3</v>
      </c>
      <c r="P99" s="8">
        <v>6344</v>
      </c>
      <c r="Q99" s="62">
        <v>0.7</v>
      </c>
      <c r="R99" s="60">
        <v>74362</v>
      </c>
      <c r="S99" s="63">
        <v>8.4</v>
      </c>
      <c r="T99" s="60">
        <v>182093</v>
      </c>
      <c r="U99" s="63">
        <v>20.6</v>
      </c>
      <c r="V99" s="406" t="str">
        <f t="shared" si="3"/>
        <v>〇</v>
      </c>
      <c r="W99" s="408">
        <f t="shared" si="4"/>
        <v>99.800000000000011</v>
      </c>
      <c r="X99" s="49"/>
      <c r="Y99" s="49"/>
      <c r="Z99" s="49"/>
      <c r="AA99" s="49"/>
      <c r="AB99" s="49"/>
      <c r="AC99" s="49"/>
      <c r="AD99" s="49"/>
      <c r="AE99" s="49"/>
      <c r="AF99" s="49"/>
      <c r="AG99" s="49"/>
      <c r="AH99" s="49"/>
      <c r="AI99" s="49"/>
      <c r="AJ99" s="49"/>
      <c r="AK99" s="49"/>
      <c r="AL99" s="49"/>
      <c r="AM99" s="49"/>
      <c r="AN99" s="49"/>
      <c r="AO99" s="49"/>
      <c r="AP99" s="49"/>
      <c r="AQ99" s="49"/>
      <c r="AR99" s="49"/>
      <c r="AS99" s="49"/>
      <c r="AT99" s="49"/>
    </row>
    <row r="100" spans="1:46" s="7" customFormat="1" ht="18.75" customHeight="1">
      <c r="A100" s="466"/>
      <c r="B100" s="43" t="s">
        <v>269</v>
      </c>
      <c r="C100" s="65">
        <v>1265070</v>
      </c>
      <c r="D100" s="138">
        <v>341070</v>
      </c>
      <c r="E100" s="66">
        <v>27</v>
      </c>
      <c r="F100" s="65">
        <v>4289</v>
      </c>
      <c r="G100" s="67">
        <v>0.3</v>
      </c>
      <c r="H100" s="65">
        <v>33823</v>
      </c>
      <c r="I100" s="68">
        <v>2.7</v>
      </c>
      <c r="J100" s="65">
        <v>23730</v>
      </c>
      <c r="K100" s="67">
        <v>1.9</v>
      </c>
      <c r="L100" s="65">
        <v>353364</v>
      </c>
      <c r="M100" s="68">
        <v>27.9</v>
      </c>
      <c r="N100" s="65">
        <v>43131</v>
      </c>
      <c r="O100" s="68">
        <v>3.4</v>
      </c>
      <c r="P100" s="64">
        <v>8982</v>
      </c>
      <c r="Q100" s="67">
        <v>0.7</v>
      </c>
      <c r="R100" s="65">
        <v>79103</v>
      </c>
      <c r="S100" s="68">
        <v>6.3</v>
      </c>
      <c r="T100" s="65">
        <v>377578</v>
      </c>
      <c r="U100" s="68">
        <v>29.8</v>
      </c>
      <c r="V100" s="406" t="str">
        <f t="shared" si="3"/>
        <v>〇</v>
      </c>
      <c r="W100" s="408">
        <f t="shared" si="4"/>
        <v>100</v>
      </c>
      <c r="X100" s="49"/>
      <c r="Y100" s="49"/>
      <c r="Z100" s="49"/>
      <c r="AA100" s="49"/>
      <c r="AB100" s="49"/>
      <c r="AC100" s="49"/>
      <c r="AD100" s="49"/>
      <c r="AE100" s="49"/>
      <c r="AF100" s="49"/>
      <c r="AG100" s="49"/>
      <c r="AH100" s="49"/>
      <c r="AI100" s="49"/>
      <c r="AJ100" s="49"/>
      <c r="AK100" s="49"/>
      <c r="AL100" s="49"/>
      <c r="AM100" s="49"/>
      <c r="AN100" s="49"/>
      <c r="AO100" s="49"/>
      <c r="AP100" s="49"/>
      <c r="AQ100" s="49"/>
      <c r="AR100" s="49"/>
      <c r="AS100" s="49"/>
      <c r="AT100" s="49"/>
    </row>
    <row r="101" spans="1:46" ht="18.75" customHeight="1">
      <c r="A101" s="457" t="s">
        <v>142</v>
      </c>
      <c r="B101" s="42">
        <v>28</v>
      </c>
      <c r="C101" s="60">
        <v>375756</v>
      </c>
      <c r="D101" s="60">
        <v>98116</v>
      </c>
      <c r="E101" s="61">
        <v>26.1</v>
      </c>
      <c r="F101" s="60">
        <v>2157</v>
      </c>
      <c r="G101" s="62">
        <v>0.6</v>
      </c>
      <c r="H101" s="60">
        <v>39751</v>
      </c>
      <c r="I101" s="63">
        <v>10.6</v>
      </c>
      <c r="J101" s="60">
        <v>8047</v>
      </c>
      <c r="K101" s="62">
        <v>2.1</v>
      </c>
      <c r="L101" s="60">
        <v>81532</v>
      </c>
      <c r="M101" s="63">
        <v>21.7</v>
      </c>
      <c r="N101" s="60">
        <v>40436</v>
      </c>
      <c r="O101" s="63">
        <v>10.8</v>
      </c>
      <c r="P101" s="8">
        <v>1192</v>
      </c>
      <c r="Q101" s="62">
        <v>0.3</v>
      </c>
      <c r="R101" s="60">
        <v>60457</v>
      </c>
      <c r="S101" s="63">
        <v>16.100000000000001</v>
      </c>
      <c r="T101" s="60">
        <v>44068</v>
      </c>
      <c r="U101" s="63">
        <v>11.7</v>
      </c>
      <c r="V101" s="406" t="str">
        <f t="shared" si="3"/>
        <v>〇</v>
      </c>
      <c r="W101" s="408">
        <f t="shared" si="4"/>
        <v>100.00000000000001</v>
      </c>
      <c r="X101" s="49"/>
      <c r="Y101" s="49"/>
      <c r="Z101" s="49"/>
      <c r="AA101" s="49"/>
      <c r="AB101" s="49"/>
      <c r="AC101" s="49"/>
      <c r="AD101" s="49"/>
      <c r="AE101" s="49"/>
      <c r="AF101" s="49"/>
      <c r="AG101" s="49"/>
      <c r="AH101" s="49"/>
      <c r="AI101" s="49"/>
      <c r="AJ101" s="49"/>
      <c r="AK101" s="49"/>
      <c r="AL101" s="49"/>
      <c r="AM101" s="49"/>
      <c r="AN101" s="49"/>
      <c r="AO101" s="49"/>
      <c r="AP101" s="49"/>
      <c r="AQ101" s="49"/>
      <c r="AR101" s="49"/>
      <c r="AS101" s="49"/>
      <c r="AT101" s="49"/>
    </row>
    <row r="102" spans="1:46" ht="18.75" customHeight="1">
      <c r="A102" s="467"/>
      <c r="B102" s="43">
        <v>29</v>
      </c>
      <c r="C102" s="60">
        <v>422783</v>
      </c>
      <c r="D102" s="60">
        <v>99416</v>
      </c>
      <c r="E102" s="61">
        <v>23.5</v>
      </c>
      <c r="F102" s="60">
        <v>2147</v>
      </c>
      <c r="G102" s="62">
        <v>0.5</v>
      </c>
      <c r="H102" s="60">
        <v>45347</v>
      </c>
      <c r="I102" s="63">
        <v>10.7</v>
      </c>
      <c r="J102" s="60">
        <v>8212</v>
      </c>
      <c r="K102" s="62">
        <v>1.9</v>
      </c>
      <c r="L102" s="60">
        <v>98087</v>
      </c>
      <c r="M102" s="63">
        <v>23.2</v>
      </c>
      <c r="N102" s="60">
        <v>43689</v>
      </c>
      <c r="O102" s="63">
        <v>10.3</v>
      </c>
      <c r="P102" s="8">
        <v>1639</v>
      </c>
      <c r="Q102" s="62">
        <v>0.4</v>
      </c>
      <c r="R102" s="60">
        <v>62784</v>
      </c>
      <c r="S102" s="63">
        <v>14.9</v>
      </c>
      <c r="T102" s="60">
        <v>61462</v>
      </c>
      <c r="U102" s="63">
        <v>14.6</v>
      </c>
      <c r="V102" s="406" t="str">
        <f t="shared" si="3"/>
        <v>〇</v>
      </c>
      <c r="W102" s="408">
        <f t="shared" si="4"/>
        <v>100</v>
      </c>
      <c r="X102" s="49"/>
      <c r="Y102" s="49"/>
      <c r="Z102" s="49"/>
      <c r="AA102" s="49"/>
      <c r="AB102" s="49"/>
      <c r="AC102" s="49"/>
      <c r="AD102" s="49"/>
      <c r="AE102" s="49"/>
      <c r="AF102" s="49"/>
      <c r="AG102" s="49"/>
      <c r="AH102" s="49"/>
      <c r="AI102" s="49"/>
      <c r="AJ102" s="49"/>
      <c r="AK102" s="49"/>
      <c r="AL102" s="49"/>
      <c r="AM102" s="49"/>
      <c r="AN102" s="49"/>
      <c r="AO102" s="49"/>
      <c r="AP102" s="49"/>
      <c r="AQ102" s="49"/>
      <c r="AR102" s="49"/>
      <c r="AS102" s="49"/>
      <c r="AT102" s="49"/>
    </row>
    <row r="103" spans="1:46" ht="18.75" customHeight="1">
      <c r="A103" s="467"/>
      <c r="B103" s="43">
        <v>30</v>
      </c>
      <c r="C103" s="60">
        <v>393708</v>
      </c>
      <c r="D103" s="60">
        <v>113434</v>
      </c>
      <c r="E103" s="61">
        <v>28.8</v>
      </c>
      <c r="F103" s="60">
        <v>2166</v>
      </c>
      <c r="G103" s="62">
        <v>0.6</v>
      </c>
      <c r="H103" s="60">
        <v>46076</v>
      </c>
      <c r="I103" s="63">
        <v>11.7</v>
      </c>
      <c r="J103" s="60">
        <v>8268</v>
      </c>
      <c r="K103" s="62">
        <v>2.1</v>
      </c>
      <c r="L103" s="60">
        <v>87284</v>
      </c>
      <c r="M103" s="63">
        <v>22.2</v>
      </c>
      <c r="N103" s="60">
        <v>32835</v>
      </c>
      <c r="O103" s="63">
        <v>8.3000000000000007</v>
      </c>
      <c r="P103" s="8">
        <v>569</v>
      </c>
      <c r="Q103" s="62">
        <v>0.1</v>
      </c>
      <c r="R103" s="60">
        <v>51391</v>
      </c>
      <c r="S103" s="63">
        <v>13.1</v>
      </c>
      <c r="T103" s="60">
        <v>51685</v>
      </c>
      <c r="U103" s="63">
        <v>13.1</v>
      </c>
      <c r="V103" s="406" t="str">
        <f t="shared" si="3"/>
        <v>〇</v>
      </c>
      <c r="W103" s="408">
        <f t="shared" si="4"/>
        <v>99.999999999999986</v>
      </c>
      <c r="X103" s="49"/>
      <c r="Y103" s="49"/>
      <c r="Z103" s="49"/>
      <c r="AA103" s="49"/>
      <c r="AB103" s="49"/>
      <c r="AC103" s="49"/>
      <c r="AD103" s="49"/>
      <c r="AE103" s="49"/>
      <c r="AF103" s="49"/>
      <c r="AG103" s="49"/>
      <c r="AH103" s="49"/>
      <c r="AI103" s="49"/>
      <c r="AJ103" s="49"/>
      <c r="AK103" s="49"/>
      <c r="AL103" s="49"/>
      <c r="AM103" s="49"/>
      <c r="AN103" s="49"/>
      <c r="AO103" s="49"/>
      <c r="AP103" s="49"/>
      <c r="AQ103" s="49"/>
      <c r="AR103" s="49"/>
      <c r="AS103" s="49"/>
      <c r="AT103" s="49"/>
    </row>
    <row r="104" spans="1:46" ht="18.75" customHeight="1">
      <c r="A104" s="467"/>
      <c r="B104" s="43" t="s">
        <v>268</v>
      </c>
      <c r="C104" s="8">
        <v>407076</v>
      </c>
      <c r="D104" s="60">
        <v>117804</v>
      </c>
      <c r="E104" s="61">
        <v>28.9</v>
      </c>
      <c r="F104" s="60">
        <v>2152</v>
      </c>
      <c r="G104" s="62">
        <v>0.5</v>
      </c>
      <c r="H104" s="60">
        <v>46941</v>
      </c>
      <c r="I104" s="63">
        <v>11.5</v>
      </c>
      <c r="J104" s="60">
        <v>8635</v>
      </c>
      <c r="K104" s="62">
        <v>2.1</v>
      </c>
      <c r="L104" s="60">
        <v>86295</v>
      </c>
      <c r="M104" s="63">
        <v>21.2</v>
      </c>
      <c r="N104" s="60">
        <v>27578</v>
      </c>
      <c r="O104" s="63">
        <v>6.8</v>
      </c>
      <c r="P104" s="8">
        <v>1165</v>
      </c>
      <c r="Q104" s="62">
        <v>0.3</v>
      </c>
      <c r="R104" s="60">
        <v>61063</v>
      </c>
      <c r="S104" s="63">
        <v>15</v>
      </c>
      <c r="T104" s="60">
        <v>55443</v>
      </c>
      <c r="U104" s="63">
        <v>13.6</v>
      </c>
      <c r="V104" s="406" t="str">
        <f t="shared" si="3"/>
        <v>〇</v>
      </c>
      <c r="W104" s="408">
        <f t="shared" si="4"/>
        <v>99.899999999999991</v>
      </c>
      <c r="X104" s="49"/>
      <c r="Y104" s="49"/>
      <c r="Z104" s="49"/>
      <c r="AA104" s="49"/>
      <c r="AB104" s="49"/>
      <c r="AC104" s="49"/>
      <c r="AD104" s="49"/>
      <c r="AE104" s="49"/>
      <c r="AF104" s="49"/>
      <c r="AG104" s="49"/>
      <c r="AH104" s="49"/>
      <c r="AI104" s="49"/>
      <c r="AJ104" s="49"/>
      <c r="AK104" s="49"/>
      <c r="AL104" s="49"/>
      <c r="AM104" s="49"/>
      <c r="AN104" s="49"/>
      <c r="AO104" s="49"/>
      <c r="AP104" s="49"/>
      <c r="AQ104" s="49"/>
      <c r="AR104" s="49"/>
      <c r="AS104" s="49"/>
      <c r="AT104" s="49"/>
    </row>
    <row r="105" spans="1:46" s="7" customFormat="1" ht="18.75" customHeight="1">
      <c r="A105" s="466"/>
      <c r="B105" s="44" t="s">
        <v>269</v>
      </c>
      <c r="C105" s="64">
        <v>459325</v>
      </c>
      <c r="D105" s="65">
        <v>116857</v>
      </c>
      <c r="E105" s="66">
        <v>25.4</v>
      </c>
      <c r="F105" s="65">
        <v>2574</v>
      </c>
      <c r="G105" s="67">
        <v>0.6</v>
      </c>
      <c r="H105" s="65">
        <v>45543</v>
      </c>
      <c r="I105" s="68">
        <v>9.9</v>
      </c>
      <c r="J105" s="65">
        <v>7665</v>
      </c>
      <c r="K105" s="67">
        <v>1.7</v>
      </c>
      <c r="L105" s="65">
        <v>170584</v>
      </c>
      <c r="M105" s="68">
        <v>37.1</v>
      </c>
      <c r="N105" s="65">
        <v>24522</v>
      </c>
      <c r="O105" s="68">
        <v>5.3</v>
      </c>
      <c r="P105" s="64">
        <v>3324</v>
      </c>
      <c r="Q105" s="67">
        <v>0.7</v>
      </c>
      <c r="R105" s="65">
        <v>37295</v>
      </c>
      <c r="S105" s="68">
        <v>8.1</v>
      </c>
      <c r="T105" s="65">
        <v>50961</v>
      </c>
      <c r="U105" s="68">
        <v>11.1</v>
      </c>
      <c r="V105" s="406" t="str">
        <f t="shared" si="3"/>
        <v>〇</v>
      </c>
      <c r="W105" s="408">
        <f t="shared" si="4"/>
        <v>99.899999999999991</v>
      </c>
      <c r="X105" s="49"/>
      <c r="Y105" s="49"/>
      <c r="Z105" s="49"/>
      <c r="AA105" s="49"/>
      <c r="AB105" s="49"/>
      <c r="AC105" s="49"/>
      <c r="AD105" s="49"/>
      <c r="AE105" s="49"/>
      <c r="AF105" s="49"/>
      <c r="AG105" s="49"/>
      <c r="AH105" s="49"/>
      <c r="AI105" s="49"/>
      <c r="AJ105" s="49"/>
      <c r="AK105" s="49"/>
      <c r="AL105" s="49"/>
      <c r="AM105" s="49"/>
      <c r="AN105" s="49"/>
      <c r="AO105" s="49"/>
      <c r="AP105" s="49"/>
      <c r="AQ105" s="49"/>
      <c r="AR105" s="49"/>
      <c r="AS105" s="49"/>
      <c r="AT105" s="49"/>
    </row>
    <row r="106" spans="1:46" ht="18" customHeight="1">
      <c r="A106" s="3" t="s">
        <v>146</v>
      </c>
      <c r="U106" s="72"/>
    </row>
    <row r="107" spans="1:46">
      <c r="D107" s="49"/>
      <c r="E107" s="73"/>
    </row>
    <row r="1050" spans="18:18">
      <c r="R1050" s="3">
        <v>37295</v>
      </c>
    </row>
  </sheetData>
  <autoFilter ref="A5:AT106" xr:uid="{00000000-0009-0000-0000-000006000000}"/>
  <customSheetViews>
    <customSheetView guid="{9CD6CDFB-0526-4987-BB9B-F12261C08409}" scale="85" showPageBreaks="1" showGridLines="0" view="pageBreakPreview">
      <pane xSplit="3" ySplit="5" topLeftCell="D6" activePane="bottomRight" state="frozen"/>
      <selection pane="bottomRight" activeCell="B56" sqref="A56:IV60"/>
      <rowBreaks count="1" manualBreakCount="1">
        <brk id="55" max="20" man="1"/>
      </rowBreaks>
      <pageMargins left="0.59055118110236227" right="0.59055118110236227" top="0.6692913385826772" bottom="0.31496062992125984" header="0.51181102362204722" footer="0.51181102362204722"/>
      <pageSetup paperSize="9" scale="49" orientation="landscape" r:id="rId1"/>
      <headerFooter alignWithMargins="0"/>
    </customSheetView>
    <customSheetView guid="{47FE580C-1B40-484B-A27C-9C582BD9B048}" scale="85" showPageBreaks="1" showGridLines="0" printArea="1" view="pageBreakPreview">
      <pane xSplit="3" ySplit="5" topLeftCell="D54" activePane="bottomRight" state="frozen"/>
      <selection pane="bottomRight" activeCell="C57" sqref="C57"/>
      <rowBreaks count="1" manualBreakCount="1">
        <brk id="55" max="20" man="1"/>
      </rowBreaks>
      <pageMargins left="0.59055118110236227" right="0.59055118110236227" top="0.6692913385826772" bottom="0.31496062992125984" header="0.51181102362204722" footer="0.51181102362204722"/>
      <pageSetup paperSize="9" scale="49" orientation="landscape" r:id="rId2"/>
      <headerFooter alignWithMargins="0"/>
    </customSheetView>
    <customSheetView guid="{B07D689D-A88D-4FD6-A5A1-1BAAB5F2B100}" scale="85" showPageBreaks="1" showGridLines="0" printArea="1" view="pageBreakPreview">
      <pane xSplit="3" ySplit="5" topLeftCell="D93" activePane="bottomRight" state="frozen"/>
      <selection pane="bottomRight" activeCell="B106" sqref="B106"/>
      <rowBreaks count="1" manualBreakCount="1">
        <brk id="55" max="20" man="1"/>
      </rowBreaks>
      <pageMargins left="0.59055118110236227" right="0.59055118110236227" top="0.6692913385826772" bottom="0.31496062992125984" header="0.51181102362204722" footer="0.51181102362204722"/>
      <pageSetup paperSize="9" scale="47" orientation="landscape" r:id="rId3"/>
      <headerFooter alignWithMargins="0"/>
    </customSheetView>
  </customSheetViews>
  <mergeCells count="23">
    <mergeCell ref="N4:O4"/>
    <mergeCell ref="A31:A35"/>
    <mergeCell ref="A6:A10"/>
    <mergeCell ref="A11:A15"/>
    <mergeCell ref="A16:A20"/>
    <mergeCell ref="A26:A30"/>
    <mergeCell ref="B3:B5"/>
    <mergeCell ref="A3:A5"/>
    <mergeCell ref="A21:A25"/>
    <mergeCell ref="A101:A105"/>
    <mergeCell ref="A96:A100"/>
    <mergeCell ref="A66:A70"/>
    <mergeCell ref="A76:A80"/>
    <mergeCell ref="A41:A45"/>
    <mergeCell ref="A51:A55"/>
    <mergeCell ref="A36:A40"/>
    <mergeCell ref="A86:A90"/>
    <mergeCell ref="A91:A95"/>
    <mergeCell ref="A71:A75"/>
    <mergeCell ref="A81:A85"/>
    <mergeCell ref="A61:A65"/>
    <mergeCell ref="A46:A50"/>
    <mergeCell ref="A56:A60"/>
  </mergeCells>
  <phoneticPr fontId="2"/>
  <printOptions horizontalCentered="1"/>
  <pageMargins left="0.29527559055118113" right="0.29527559055118113" top="0.47244094488188981" bottom="0.31496062992125984" header="0.51181102362204722" footer="0.51181102362204722"/>
  <pageSetup paperSize="9" scale="61" fitToHeight="0" orientation="landscape" r:id="rId4"/>
  <headerFooter alignWithMargins="0"/>
  <rowBreaks count="2" manualBreakCount="2">
    <brk id="50" max="20" man="1"/>
    <brk id="95" max="2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S258"/>
  <sheetViews>
    <sheetView showGridLines="0" view="pageBreakPreview" zoomScale="106" zoomScaleNormal="100" zoomScaleSheetLayoutView="106" workbookViewId="0">
      <pane xSplit="3" ySplit="5" topLeftCell="D6" activePane="bottomRight" state="frozen"/>
      <selection pane="topRight"/>
      <selection pane="bottomLeft"/>
      <selection pane="bottomRight" sqref="A1:XFD1048576"/>
    </sheetView>
  </sheetViews>
  <sheetFormatPr defaultRowHeight="13.5"/>
  <cols>
    <col min="1" max="1" width="15.625" style="3" customWidth="1"/>
    <col min="2" max="2" width="8.625" style="3" customWidth="1"/>
    <col min="3" max="4" width="12.625" style="3" customWidth="1"/>
    <col min="5" max="5" width="7.625" style="3" customWidth="1"/>
    <col min="6" max="6" width="12.625" style="3" customWidth="1"/>
    <col min="7" max="7" width="7.625" style="3" customWidth="1"/>
    <col min="8" max="8" width="12.625" style="3" customWidth="1"/>
    <col min="9" max="9" width="7.625" style="3" customWidth="1"/>
    <col min="10" max="10" width="12.625" style="3" customWidth="1"/>
    <col min="11" max="11" width="7.625" style="3" customWidth="1"/>
    <col min="12" max="12" width="12.625" style="3" customWidth="1"/>
    <col min="13" max="13" width="7.625" style="3" customWidth="1"/>
    <col min="14" max="14" width="12.625" style="3" customWidth="1"/>
    <col min="15" max="15" width="7.625" style="3" customWidth="1"/>
    <col min="16" max="16" width="12.625" style="3" customWidth="1"/>
    <col min="17" max="17" width="7.625" style="3" customWidth="1"/>
    <col min="18" max="18" width="12.625" style="3" customWidth="1"/>
    <col min="19" max="20" width="7.625" style="3" customWidth="1"/>
    <col min="21" max="21" width="9.125" style="3" bestFit="1" customWidth="1"/>
    <col min="22" max="22" width="9" style="3"/>
    <col min="23" max="24" width="9.25" style="3" bestFit="1" customWidth="1"/>
    <col min="25" max="39" width="9.125" style="3" bestFit="1" customWidth="1"/>
    <col min="40" max="16384" width="9" style="3"/>
  </cols>
  <sheetData>
    <row r="1" spans="1:45" ht="17.25" customHeight="1">
      <c r="A1" s="40" t="s">
        <v>92</v>
      </c>
      <c r="I1" s="41"/>
      <c r="M1" s="41"/>
      <c r="R1" s="41" t="s">
        <v>6</v>
      </c>
    </row>
    <row r="2" spans="1:45" ht="18.75" customHeight="1">
      <c r="A2" s="459" t="s">
        <v>7</v>
      </c>
      <c r="B2" s="454" t="s">
        <v>75</v>
      </c>
      <c r="C2" s="5" t="s">
        <v>64</v>
      </c>
      <c r="D2" s="15"/>
      <c r="E2" s="15"/>
      <c r="F2" s="15"/>
      <c r="G2" s="15"/>
      <c r="H2" s="15"/>
      <c r="I2" s="15"/>
      <c r="J2" s="15"/>
      <c r="K2" s="15"/>
      <c r="L2" s="15"/>
      <c r="M2" s="15"/>
      <c r="N2" s="16"/>
      <c r="O2" s="16"/>
      <c r="P2" s="16"/>
      <c r="Q2" s="16"/>
      <c r="R2" s="16"/>
      <c r="S2" s="17"/>
      <c r="T2" s="23"/>
    </row>
    <row r="3" spans="1:45" ht="18.75" customHeight="1">
      <c r="A3" s="464"/>
      <c r="B3" s="455"/>
      <c r="C3" s="18"/>
      <c r="D3" s="19" t="s">
        <v>80</v>
      </c>
      <c r="E3" s="20"/>
      <c r="F3" s="20"/>
      <c r="G3" s="20"/>
      <c r="H3" s="20"/>
      <c r="I3" s="20"/>
      <c r="J3" s="19" t="s">
        <v>81</v>
      </c>
      <c r="K3" s="15"/>
      <c r="L3" s="15"/>
      <c r="M3" s="21"/>
      <c r="N3" s="19" t="s">
        <v>67</v>
      </c>
      <c r="O3" s="20"/>
      <c r="P3" s="20"/>
      <c r="Q3" s="20"/>
      <c r="R3" s="20"/>
      <c r="S3" s="22"/>
      <c r="T3" s="24"/>
    </row>
    <row r="4" spans="1:45" ht="18.75" customHeight="1">
      <c r="A4" s="460"/>
      <c r="B4" s="455"/>
      <c r="C4" s="23"/>
      <c r="D4" s="401"/>
      <c r="E4" s="24"/>
      <c r="F4" s="19" t="s">
        <v>68</v>
      </c>
      <c r="G4" s="20"/>
      <c r="H4" s="19" t="s">
        <v>69</v>
      </c>
      <c r="I4" s="25"/>
      <c r="J4" s="401"/>
      <c r="K4" s="26"/>
      <c r="L4" s="462" t="s">
        <v>82</v>
      </c>
      <c r="M4" s="463"/>
      <c r="N4" s="27"/>
      <c r="O4" s="24"/>
      <c r="P4" s="19" t="s">
        <v>71</v>
      </c>
      <c r="Q4" s="25"/>
      <c r="R4" s="462" t="s">
        <v>72</v>
      </c>
      <c r="S4" s="471"/>
      <c r="T4" s="141"/>
    </row>
    <row r="5" spans="1:45" ht="17.25" customHeight="1">
      <c r="A5" s="461"/>
      <c r="B5" s="456"/>
      <c r="C5" s="28"/>
      <c r="D5" s="29"/>
      <c r="E5" s="30" t="s">
        <v>18</v>
      </c>
      <c r="F5" s="31"/>
      <c r="G5" s="32" t="s">
        <v>18</v>
      </c>
      <c r="H5" s="31"/>
      <c r="I5" s="33" t="s">
        <v>18</v>
      </c>
      <c r="J5" s="34"/>
      <c r="K5" s="33" t="s">
        <v>18</v>
      </c>
      <c r="L5" s="31"/>
      <c r="M5" s="33" t="s">
        <v>18</v>
      </c>
      <c r="N5" s="31"/>
      <c r="O5" s="32" t="s">
        <v>18</v>
      </c>
      <c r="P5" s="31"/>
      <c r="Q5" s="33" t="s">
        <v>18</v>
      </c>
      <c r="R5" s="35"/>
      <c r="S5" s="33" t="s">
        <v>18</v>
      </c>
      <c r="T5" s="142"/>
    </row>
    <row r="6" spans="1:45" ht="17.25" customHeight="1">
      <c r="A6" s="457" t="s">
        <v>45</v>
      </c>
      <c r="B6" s="42">
        <v>28</v>
      </c>
      <c r="C6" s="8">
        <v>911331</v>
      </c>
      <c r="D6" s="60">
        <v>466174</v>
      </c>
      <c r="E6" s="61">
        <v>51.2</v>
      </c>
      <c r="F6" s="60">
        <v>92193</v>
      </c>
      <c r="G6" s="62">
        <v>10.1</v>
      </c>
      <c r="H6" s="60">
        <v>81284</v>
      </c>
      <c r="I6" s="63">
        <v>8.9</v>
      </c>
      <c r="J6" s="60">
        <v>117570</v>
      </c>
      <c r="K6" s="63">
        <v>12.9</v>
      </c>
      <c r="L6" s="60">
        <v>115940</v>
      </c>
      <c r="M6" s="63">
        <v>12.7</v>
      </c>
      <c r="N6" s="60">
        <v>327587</v>
      </c>
      <c r="O6" s="62">
        <v>35.9</v>
      </c>
      <c r="P6" s="60">
        <v>68417</v>
      </c>
      <c r="Q6" s="63">
        <v>7.5</v>
      </c>
      <c r="R6" s="8">
        <v>72956</v>
      </c>
      <c r="S6" s="63">
        <v>8</v>
      </c>
      <c r="T6" s="406" t="str">
        <f>IF(D6+J6+N6=C6,"〇","✖")</f>
        <v>〇</v>
      </c>
      <c r="U6" s="408">
        <f t="shared" ref="U6:U37" si="0">E6+K6+O6</f>
        <v>100</v>
      </c>
      <c r="W6" s="49"/>
      <c r="X6" s="49"/>
      <c r="Y6" s="49"/>
      <c r="Z6" s="49"/>
      <c r="AA6" s="49"/>
      <c r="AB6" s="49"/>
      <c r="AC6" s="49"/>
      <c r="AD6" s="49"/>
      <c r="AE6" s="49"/>
      <c r="AF6" s="49"/>
      <c r="AG6" s="49"/>
      <c r="AH6" s="49"/>
      <c r="AI6" s="49"/>
      <c r="AJ6" s="49"/>
      <c r="AK6" s="49"/>
      <c r="AL6" s="49"/>
      <c r="AM6" s="49"/>
      <c r="AN6" s="49"/>
      <c r="AO6" s="49"/>
      <c r="AP6" s="49"/>
      <c r="AQ6" s="49"/>
      <c r="AR6" s="49"/>
      <c r="AS6" s="49"/>
    </row>
    <row r="7" spans="1:45" ht="17.25" customHeight="1">
      <c r="A7" s="467"/>
      <c r="B7" s="43">
        <v>29</v>
      </c>
      <c r="C7" s="8">
        <v>966533</v>
      </c>
      <c r="D7" s="60">
        <v>536266</v>
      </c>
      <c r="E7" s="61">
        <v>55.5</v>
      </c>
      <c r="F7" s="60">
        <v>163746</v>
      </c>
      <c r="G7" s="62">
        <v>16.899999999999999</v>
      </c>
      <c r="H7" s="60">
        <v>81600</v>
      </c>
      <c r="I7" s="63">
        <v>8.4</v>
      </c>
      <c r="J7" s="60">
        <v>108741</v>
      </c>
      <c r="K7" s="63">
        <v>11.3</v>
      </c>
      <c r="L7" s="60">
        <v>108741</v>
      </c>
      <c r="M7" s="63">
        <v>11.3</v>
      </c>
      <c r="N7" s="60">
        <v>321526</v>
      </c>
      <c r="O7" s="62">
        <v>33.200000000000003</v>
      </c>
      <c r="P7" s="60">
        <v>62451</v>
      </c>
      <c r="Q7" s="63">
        <v>6.5</v>
      </c>
      <c r="R7" s="8">
        <v>69339</v>
      </c>
      <c r="S7" s="63">
        <v>7.2</v>
      </c>
      <c r="T7" s="406" t="str">
        <f t="shared" ref="T7:T70" si="1">IF(D7+J7+N7=C7,"〇","✖")</f>
        <v>〇</v>
      </c>
      <c r="U7" s="408">
        <f t="shared" si="0"/>
        <v>100</v>
      </c>
      <c r="W7" s="49"/>
      <c r="X7" s="49"/>
      <c r="Y7" s="49"/>
      <c r="Z7" s="49"/>
      <c r="AA7" s="49"/>
      <c r="AB7" s="49"/>
      <c r="AC7" s="49"/>
      <c r="AD7" s="49"/>
      <c r="AE7" s="49"/>
      <c r="AF7" s="49"/>
      <c r="AG7" s="49"/>
      <c r="AH7" s="49"/>
      <c r="AI7" s="49"/>
      <c r="AJ7" s="49"/>
      <c r="AK7" s="49"/>
      <c r="AL7" s="49"/>
      <c r="AM7" s="49"/>
      <c r="AN7" s="49"/>
      <c r="AO7" s="49"/>
      <c r="AP7" s="49"/>
      <c r="AQ7" s="49"/>
    </row>
    <row r="8" spans="1:45" ht="17.25" customHeight="1">
      <c r="A8" s="467"/>
      <c r="B8" s="43">
        <v>30</v>
      </c>
      <c r="C8" s="8">
        <v>978964</v>
      </c>
      <c r="D8" s="60">
        <v>551220</v>
      </c>
      <c r="E8" s="61">
        <v>56.3</v>
      </c>
      <c r="F8" s="60">
        <v>163480</v>
      </c>
      <c r="G8" s="62">
        <v>16.7</v>
      </c>
      <c r="H8" s="60">
        <v>84251</v>
      </c>
      <c r="I8" s="63">
        <v>8.6</v>
      </c>
      <c r="J8" s="60">
        <v>108826</v>
      </c>
      <c r="K8" s="63">
        <v>11.1</v>
      </c>
      <c r="L8" s="60">
        <v>107445</v>
      </c>
      <c r="M8" s="63">
        <v>11</v>
      </c>
      <c r="N8" s="60">
        <v>318918</v>
      </c>
      <c r="O8" s="62">
        <v>32.6</v>
      </c>
      <c r="P8" s="60">
        <v>61431</v>
      </c>
      <c r="Q8" s="63">
        <v>6.3</v>
      </c>
      <c r="R8" s="8">
        <v>65665</v>
      </c>
      <c r="S8" s="63">
        <v>6.7</v>
      </c>
      <c r="T8" s="406" t="str">
        <f t="shared" si="1"/>
        <v>〇</v>
      </c>
      <c r="U8" s="408">
        <f t="shared" si="0"/>
        <v>100</v>
      </c>
      <c r="W8" s="49"/>
      <c r="X8" s="49"/>
      <c r="Y8" s="49"/>
      <c r="Z8" s="49"/>
      <c r="AA8" s="49"/>
      <c r="AB8" s="49"/>
      <c r="AC8" s="49"/>
      <c r="AD8" s="49"/>
      <c r="AE8" s="49"/>
      <c r="AF8" s="49"/>
      <c r="AG8" s="49"/>
      <c r="AH8" s="49"/>
      <c r="AI8" s="49"/>
      <c r="AJ8" s="49"/>
      <c r="AK8" s="49"/>
      <c r="AL8" s="49"/>
      <c r="AM8" s="49"/>
      <c r="AN8" s="49"/>
      <c r="AO8" s="49"/>
      <c r="AP8" s="49"/>
      <c r="AQ8" s="49"/>
    </row>
    <row r="9" spans="1:45" ht="17.25" customHeight="1">
      <c r="A9" s="467"/>
      <c r="B9" s="43" t="s">
        <v>268</v>
      </c>
      <c r="C9" s="60">
        <v>991167</v>
      </c>
      <c r="D9" s="60">
        <v>568589</v>
      </c>
      <c r="E9" s="61">
        <v>57.4</v>
      </c>
      <c r="F9" s="60">
        <v>163553</v>
      </c>
      <c r="G9" s="62">
        <v>16.5</v>
      </c>
      <c r="H9" s="60">
        <v>85869</v>
      </c>
      <c r="I9" s="63">
        <v>8.6999999999999993</v>
      </c>
      <c r="J9" s="60">
        <v>100511</v>
      </c>
      <c r="K9" s="63">
        <v>10.1</v>
      </c>
      <c r="L9" s="60">
        <v>93970</v>
      </c>
      <c r="M9" s="63">
        <v>9.5</v>
      </c>
      <c r="N9" s="60">
        <v>322067</v>
      </c>
      <c r="O9" s="62">
        <v>32.5</v>
      </c>
      <c r="P9" s="60">
        <v>61537</v>
      </c>
      <c r="Q9" s="63">
        <v>6.2</v>
      </c>
      <c r="R9" s="8">
        <v>63784</v>
      </c>
      <c r="S9" s="63">
        <v>6.4</v>
      </c>
      <c r="T9" s="406" t="str">
        <f t="shared" si="1"/>
        <v>〇</v>
      </c>
      <c r="U9" s="408">
        <f t="shared" si="0"/>
        <v>100</v>
      </c>
      <c r="W9" s="49"/>
      <c r="X9" s="49"/>
      <c r="Y9" s="49"/>
      <c r="Z9" s="49"/>
      <c r="AA9" s="49"/>
      <c r="AB9" s="49"/>
      <c r="AC9" s="49"/>
      <c r="AD9" s="49"/>
      <c r="AE9" s="49"/>
      <c r="AF9" s="49"/>
      <c r="AG9" s="49"/>
      <c r="AH9" s="49"/>
      <c r="AI9" s="49"/>
      <c r="AJ9" s="49"/>
      <c r="AK9" s="49"/>
      <c r="AL9" s="49"/>
      <c r="AM9" s="49"/>
      <c r="AN9" s="49"/>
      <c r="AO9" s="49"/>
      <c r="AP9" s="49"/>
      <c r="AQ9" s="49"/>
    </row>
    <row r="10" spans="1:45" s="7" customFormat="1" ht="17.25" customHeight="1">
      <c r="A10" s="466"/>
      <c r="B10" s="44" t="s">
        <v>269</v>
      </c>
      <c r="C10" s="65">
        <v>1272707</v>
      </c>
      <c r="D10" s="65">
        <v>582094</v>
      </c>
      <c r="E10" s="66">
        <v>45.7</v>
      </c>
      <c r="F10" s="65">
        <v>166657</v>
      </c>
      <c r="G10" s="67">
        <v>13.1</v>
      </c>
      <c r="H10" s="65">
        <v>89303</v>
      </c>
      <c r="I10" s="68">
        <v>7</v>
      </c>
      <c r="J10" s="65">
        <v>104073</v>
      </c>
      <c r="K10" s="68">
        <v>8.1999999999999993</v>
      </c>
      <c r="L10" s="65">
        <v>99965</v>
      </c>
      <c r="M10" s="68">
        <v>7.9</v>
      </c>
      <c r="N10" s="65">
        <v>586540</v>
      </c>
      <c r="O10" s="67">
        <v>46.1</v>
      </c>
      <c r="P10" s="65">
        <v>280643</v>
      </c>
      <c r="Q10" s="68">
        <v>22.1</v>
      </c>
      <c r="R10" s="64">
        <v>92934</v>
      </c>
      <c r="S10" s="68">
        <v>7.3</v>
      </c>
      <c r="T10" s="406" t="str">
        <f t="shared" si="1"/>
        <v>〇</v>
      </c>
      <c r="U10" s="408">
        <f t="shared" si="0"/>
        <v>100</v>
      </c>
      <c r="W10" s="49"/>
      <c r="X10" s="49"/>
      <c r="Y10" s="49"/>
      <c r="Z10" s="49"/>
      <c r="AA10" s="49"/>
      <c r="AB10" s="49"/>
      <c r="AC10" s="49"/>
      <c r="AD10" s="49"/>
      <c r="AE10" s="49"/>
      <c r="AF10" s="49"/>
      <c r="AG10" s="49"/>
      <c r="AH10" s="49"/>
      <c r="AI10" s="49"/>
      <c r="AJ10" s="49"/>
      <c r="AK10" s="49"/>
      <c r="AL10" s="49"/>
      <c r="AM10" s="49"/>
      <c r="AN10" s="49"/>
      <c r="AO10" s="49"/>
      <c r="AP10" s="49"/>
      <c r="AQ10" s="49"/>
    </row>
    <row r="11" spans="1:45" ht="17.25" customHeight="1">
      <c r="A11" s="457" t="s">
        <v>88</v>
      </c>
      <c r="B11" s="42">
        <v>28</v>
      </c>
      <c r="C11" s="8">
        <v>474312</v>
      </c>
      <c r="D11" s="60">
        <v>230621</v>
      </c>
      <c r="E11" s="61">
        <v>48.7</v>
      </c>
      <c r="F11" s="60">
        <v>66709</v>
      </c>
      <c r="G11" s="62">
        <v>14.1</v>
      </c>
      <c r="H11" s="60">
        <v>62559</v>
      </c>
      <c r="I11" s="63">
        <v>13.2</v>
      </c>
      <c r="J11" s="60">
        <v>63100</v>
      </c>
      <c r="K11" s="63">
        <v>13.3</v>
      </c>
      <c r="L11" s="60">
        <v>57780</v>
      </c>
      <c r="M11" s="63">
        <v>12.2</v>
      </c>
      <c r="N11" s="60">
        <v>180591</v>
      </c>
      <c r="O11" s="62">
        <v>38</v>
      </c>
      <c r="P11" s="60">
        <v>40633</v>
      </c>
      <c r="Q11" s="63">
        <v>8.6</v>
      </c>
      <c r="R11" s="8">
        <v>19077</v>
      </c>
      <c r="S11" s="63">
        <v>4</v>
      </c>
      <c r="T11" s="406" t="str">
        <f t="shared" si="1"/>
        <v>〇</v>
      </c>
      <c r="U11" s="408">
        <f t="shared" si="0"/>
        <v>100</v>
      </c>
      <c r="W11" s="49"/>
      <c r="X11" s="49"/>
      <c r="Y11" s="49"/>
      <c r="Z11" s="49"/>
      <c r="AA11" s="49"/>
      <c r="AB11" s="49"/>
      <c r="AC11" s="49"/>
      <c r="AD11" s="49"/>
      <c r="AE11" s="49"/>
      <c r="AF11" s="49"/>
      <c r="AG11" s="49"/>
      <c r="AH11" s="49"/>
      <c r="AI11" s="49"/>
      <c r="AJ11" s="49"/>
      <c r="AK11" s="49"/>
      <c r="AL11" s="49"/>
      <c r="AM11" s="49"/>
      <c r="AN11" s="49"/>
      <c r="AO11" s="49"/>
      <c r="AP11" s="49"/>
      <c r="AQ11" s="49"/>
    </row>
    <row r="12" spans="1:45" ht="17.25" customHeight="1">
      <c r="A12" s="467"/>
      <c r="B12" s="43">
        <v>29</v>
      </c>
      <c r="C12" s="8">
        <v>504720</v>
      </c>
      <c r="D12" s="60">
        <v>274394</v>
      </c>
      <c r="E12" s="61">
        <v>54.4</v>
      </c>
      <c r="F12" s="60">
        <v>112429</v>
      </c>
      <c r="G12" s="62">
        <v>22.3</v>
      </c>
      <c r="H12" s="60">
        <v>58550</v>
      </c>
      <c r="I12" s="63">
        <v>11.6</v>
      </c>
      <c r="J12" s="60">
        <v>63011</v>
      </c>
      <c r="K12" s="63">
        <v>12.5</v>
      </c>
      <c r="L12" s="60">
        <v>59660</v>
      </c>
      <c r="M12" s="63">
        <v>11.8</v>
      </c>
      <c r="N12" s="60">
        <v>167315</v>
      </c>
      <c r="O12" s="62">
        <v>33.1</v>
      </c>
      <c r="P12" s="60">
        <v>37925</v>
      </c>
      <c r="Q12" s="63">
        <v>7.5</v>
      </c>
      <c r="R12" s="8">
        <v>17944</v>
      </c>
      <c r="S12" s="63">
        <v>3.5</v>
      </c>
      <c r="T12" s="406" t="str">
        <f t="shared" si="1"/>
        <v>〇</v>
      </c>
      <c r="U12" s="408">
        <f t="shared" si="0"/>
        <v>100</v>
      </c>
      <c r="W12" s="49"/>
      <c r="X12" s="49"/>
      <c r="Y12" s="49"/>
      <c r="Z12" s="49"/>
      <c r="AA12" s="49"/>
      <c r="AB12" s="49"/>
      <c r="AC12" s="49"/>
      <c r="AD12" s="49"/>
      <c r="AE12" s="49"/>
      <c r="AF12" s="49"/>
      <c r="AG12" s="49"/>
      <c r="AH12" s="49"/>
      <c r="AI12" s="49"/>
      <c r="AJ12" s="49"/>
      <c r="AK12" s="49"/>
      <c r="AL12" s="49"/>
      <c r="AM12" s="49"/>
      <c r="AN12" s="49"/>
      <c r="AO12" s="49"/>
      <c r="AP12" s="49"/>
      <c r="AQ12" s="49"/>
    </row>
    <row r="13" spans="1:45" ht="17.25" customHeight="1">
      <c r="A13" s="467"/>
      <c r="B13" s="43">
        <v>30</v>
      </c>
      <c r="C13" s="8">
        <v>499856</v>
      </c>
      <c r="D13" s="60">
        <v>277377</v>
      </c>
      <c r="E13" s="61">
        <v>55.5</v>
      </c>
      <c r="F13" s="60">
        <v>111222</v>
      </c>
      <c r="G13" s="62">
        <v>22.3</v>
      </c>
      <c r="H13" s="60">
        <v>58583</v>
      </c>
      <c r="I13" s="63">
        <v>11.7</v>
      </c>
      <c r="J13" s="60">
        <v>61506</v>
      </c>
      <c r="K13" s="63">
        <v>12.3</v>
      </c>
      <c r="L13" s="60">
        <v>60838</v>
      </c>
      <c r="M13" s="63">
        <v>12.2</v>
      </c>
      <c r="N13" s="60">
        <v>160973</v>
      </c>
      <c r="O13" s="62">
        <v>32.200000000000003</v>
      </c>
      <c r="P13" s="60">
        <v>35918</v>
      </c>
      <c r="Q13" s="63">
        <v>7.2</v>
      </c>
      <c r="R13" s="8">
        <v>15940</v>
      </c>
      <c r="S13" s="63">
        <v>3.2</v>
      </c>
      <c r="T13" s="406" t="str">
        <f t="shared" si="1"/>
        <v>〇</v>
      </c>
      <c r="U13" s="408">
        <f t="shared" si="0"/>
        <v>100</v>
      </c>
      <c r="W13" s="49"/>
      <c r="X13" s="49"/>
      <c r="Y13" s="49"/>
      <c r="Z13" s="49"/>
      <c r="AA13" s="49"/>
      <c r="AB13" s="49"/>
      <c r="AC13" s="49"/>
      <c r="AD13" s="49"/>
      <c r="AE13" s="49"/>
      <c r="AF13" s="49"/>
      <c r="AG13" s="49"/>
      <c r="AH13" s="49"/>
      <c r="AI13" s="49"/>
      <c r="AJ13" s="49"/>
      <c r="AK13" s="49"/>
      <c r="AL13" s="49"/>
      <c r="AM13" s="49"/>
      <c r="AN13" s="49"/>
      <c r="AO13" s="49"/>
      <c r="AP13" s="49"/>
      <c r="AQ13" s="49"/>
    </row>
    <row r="14" spans="1:45" ht="17.25" customHeight="1">
      <c r="A14" s="467"/>
      <c r="B14" s="43" t="s">
        <v>268</v>
      </c>
      <c r="C14" s="60">
        <v>520569</v>
      </c>
      <c r="D14" s="60">
        <v>286083</v>
      </c>
      <c r="E14" s="61">
        <v>55</v>
      </c>
      <c r="F14" s="60">
        <v>113384</v>
      </c>
      <c r="G14" s="62">
        <v>21.8</v>
      </c>
      <c r="H14" s="60">
        <v>58857</v>
      </c>
      <c r="I14" s="63">
        <v>11.3</v>
      </c>
      <c r="J14" s="60">
        <v>56662</v>
      </c>
      <c r="K14" s="63">
        <v>10.9</v>
      </c>
      <c r="L14" s="60">
        <v>54794</v>
      </c>
      <c r="M14" s="63">
        <v>10.5</v>
      </c>
      <c r="N14" s="60">
        <v>177824</v>
      </c>
      <c r="O14" s="62">
        <v>34.1</v>
      </c>
      <c r="P14" s="60">
        <v>33197</v>
      </c>
      <c r="Q14" s="63">
        <v>6.4</v>
      </c>
      <c r="R14" s="8">
        <v>15195</v>
      </c>
      <c r="S14" s="63">
        <v>2.9</v>
      </c>
      <c r="T14" s="406" t="str">
        <f t="shared" si="1"/>
        <v>〇</v>
      </c>
      <c r="U14" s="408">
        <f t="shared" si="0"/>
        <v>100</v>
      </c>
      <c r="W14" s="49"/>
      <c r="X14" s="49"/>
      <c r="Y14" s="49"/>
      <c r="Z14" s="49"/>
      <c r="AA14" s="49"/>
      <c r="AB14" s="49"/>
      <c r="AC14" s="49"/>
      <c r="AD14" s="49"/>
      <c r="AE14" s="49"/>
      <c r="AF14" s="49"/>
      <c r="AG14" s="49"/>
      <c r="AH14" s="49"/>
      <c r="AI14" s="49"/>
      <c r="AJ14" s="49"/>
      <c r="AK14" s="49"/>
      <c r="AL14" s="49"/>
      <c r="AM14" s="49"/>
      <c r="AN14" s="49"/>
      <c r="AO14" s="49"/>
      <c r="AP14" s="49"/>
      <c r="AQ14" s="49"/>
    </row>
    <row r="15" spans="1:45" s="7" customFormat="1" ht="17.25" customHeight="1">
      <c r="A15" s="472"/>
      <c r="B15" s="44" t="s">
        <v>269</v>
      </c>
      <c r="C15" s="65">
        <v>652174</v>
      </c>
      <c r="D15" s="65">
        <v>295149</v>
      </c>
      <c r="E15" s="66">
        <v>45.3</v>
      </c>
      <c r="F15" s="65">
        <v>115759</v>
      </c>
      <c r="G15" s="67">
        <v>17.7</v>
      </c>
      <c r="H15" s="65">
        <v>58063</v>
      </c>
      <c r="I15" s="68">
        <v>8.9</v>
      </c>
      <c r="J15" s="65">
        <v>56270</v>
      </c>
      <c r="K15" s="68">
        <v>8.6</v>
      </c>
      <c r="L15" s="65">
        <v>53814</v>
      </c>
      <c r="M15" s="68">
        <v>8.3000000000000007</v>
      </c>
      <c r="N15" s="65">
        <v>300755</v>
      </c>
      <c r="O15" s="67">
        <v>46.1</v>
      </c>
      <c r="P15" s="65">
        <v>153507</v>
      </c>
      <c r="Q15" s="68">
        <v>23.5</v>
      </c>
      <c r="R15" s="64">
        <v>20797</v>
      </c>
      <c r="S15" s="68">
        <v>3.2</v>
      </c>
      <c r="T15" s="406" t="str">
        <f t="shared" si="1"/>
        <v>〇</v>
      </c>
      <c r="U15" s="408">
        <f t="shared" si="0"/>
        <v>100</v>
      </c>
      <c r="W15" s="49"/>
      <c r="X15" s="49"/>
      <c r="Y15" s="49"/>
      <c r="Z15" s="49"/>
      <c r="AA15" s="49"/>
      <c r="AB15" s="49"/>
      <c r="AC15" s="49"/>
      <c r="AD15" s="49"/>
      <c r="AE15" s="49"/>
      <c r="AF15" s="49"/>
      <c r="AG15" s="49"/>
      <c r="AH15" s="49"/>
      <c r="AI15" s="49"/>
      <c r="AJ15" s="49"/>
      <c r="AK15" s="49"/>
      <c r="AL15" s="49"/>
      <c r="AM15" s="49"/>
      <c r="AN15" s="49"/>
      <c r="AO15" s="49"/>
      <c r="AP15" s="49"/>
      <c r="AQ15" s="49"/>
    </row>
    <row r="16" spans="1:45" ht="17.25" customHeight="1">
      <c r="A16" s="457" t="s">
        <v>47</v>
      </c>
      <c r="B16" s="42">
        <v>28</v>
      </c>
      <c r="C16" s="60">
        <v>452231</v>
      </c>
      <c r="D16" s="60">
        <v>241756</v>
      </c>
      <c r="E16" s="61">
        <v>53.4</v>
      </c>
      <c r="F16" s="60">
        <v>74194</v>
      </c>
      <c r="G16" s="62">
        <v>16.399999999999999</v>
      </c>
      <c r="H16" s="60">
        <v>49922</v>
      </c>
      <c r="I16" s="63">
        <v>11</v>
      </c>
      <c r="J16" s="60">
        <v>60312</v>
      </c>
      <c r="K16" s="63">
        <v>13.3</v>
      </c>
      <c r="L16" s="60">
        <v>60312</v>
      </c>
      <c r="M16" s="63">
        <v>13.3</v>
      </c>
      <c r="N16" s="60">
        <v>150163</v>
      </c>
      <c r="O16" s="62">
        <v>33.299999999999997</v>
      </c>
      <c r="P16" s="60">
        <v>21753</v>
      </c>
      <c r="Q16" s="63">
        <v>4.8</v>
      </c>
      <c r="R16" s="8">
        <v>21588</v>
      </c>
      <c r="S16" s="63">
        <v>4.8</v>
      </c>
      <c r="T16" s="406" t="str">
        <f t="shared" si="1"/>
        <v>〇</v>
      </c>
      <c r="U16" s="408">
        <f t="shared" si="0"/>
        <v>100</v>
      </c>
      <c r="W16" s="49"/>
      <c r="X16" s="49"/>
      <c r="Y16" s="49"/>
      <c r="Z16" s="49"/>
      <c r="AA16" s="49"/>
      <c r="AB16" s="49"/>
      <c r="AC16" s="49"/>
      <c r="AD16" s="49"/>
      <c r="AE16" s="49"/>
      <c r="AF16" s="49"/>
      <c r="AG16" s="49"/>
      <c r="AH16" s="49"/>
      <c r="AI16" s="49"/>
      <c r="AJ16" s="49"/>
      <c r="AK16" s="49"/>
      <c r="AL16" s="49"/>
      <c r="AM16" s="49"/>
      <c r="AN16" s="49"/>
      <c r="AO16" s="49"/>
      <c r="AP16" s="49"/>
      <c r="AQ16" s="49"/>
    </row>
    <row r="17" spans="1:43" ht="17.25" customHeight="1">
      <c r="A17" s="470"/>
      <c r="B17" s="43">
        <v>29</v>
      </c>
      <c r="C17" s="60">
        <v>524654</v>
      </c>
      <c r="D17" s="60">
        <v>294722</v>
      </c>
      <c r="E17" s="61">
        <v>56.2</v>
      </c>
      <c r="F17" s="60">
        <v>121318</v>
      </c>
      <c r="G17" s="62">
        <v>23.1</v>
      </c>
      <c r="H17" s="60">
        <v>51316</v>
      </c>
      <c r="I17" s="63">
        <v>9.8000000000000007</v>
      </c>
      <c r="J17" s="60">
        <v>78914</v>
      </c>
      <c r="K17" s="63">
        <v>15.1</v>
      </c>
      <c r="L17" s="60">
        <v>78914</v>
      </c>
      <c r="M17" s="63">
        <v>15.1</v>
      </c>
      <c r="N17" s="60">
        <v>151018</v>
      </c>
      <c r="O17" s="62">
        <v>28.7</v>
      </c>
      <c r="P17" s="60">
        <v>21654</v>
      </c>
      <c r="Q17" s="63">
        <v>4.0999999999999996</v>
      </c>
      <c r="R17" s="8">
        <v>21277</v>
      </c>
      <c r="S17" s="63">
        <v>4</v>
      </c>
      <c r="T17" s="406" t="str">
        <f t="shared" si="1"/>
        <v>〇</v>
      </c>
      <c r="U17" s="408">
        <f t="shared" si="0"/>
        <v>100</v>
      </c>
      <c r="W17" s="49"/>
      <c r="X17" s="49"/>
      <c r="Y17" s="49"/>
      <c r="Z17" s="49"/>
      <c r="AA17" s="49"/>
      <c r="AB17" s="49"/>
      <c r="AC17" s="49"/>
      <c r="AD17" s="49"/>
      <c r="AE17" s="49"/>
      <c r="AF17" s="49"/>
      <c r="AG17" s="49"/>
      <c r="AH17" s="49"/>
      <c r="AI17" s="49"/>
      <c r="AJ17" s="49"/>
      <c r="AK17" s="49"/>
      <c r="AL17" s="49"/>
      <c r="AM17" s="49"/>
      <c r="AN17" s="49"/>
      <c r="AO17" s="49"/>
      <c r="AP17" s="49"/>
      <c r="AQ17" s="49"/>
    </row>
    <row r="18" spans="1:43" ht="17.25" customHeight="1">
      <c r="A18" s="470"/>
      <c r="B18" s="43">
        <v>30</v>
      </c>
      <c r="C18" s="60">
        <v>538153</v>
      </c>
      <c r="D18" s="60">
        <v>300552</v>
      </c>
      <c r="E18" s="61">
        <v>55.9</v>
      </c>
      <c r="F18" s="60">
        <v>123021</v>
      </c>
      <c r="G18" s="62">
        <v>22.9</v>
      </c>
      <c r="H18" s="60">
        <v>52263</v>
      </c>
      <c r="I18" s="63">
        <v>9.6999999999999993</v>
      </c>
      <c r="J18" s="60">
        <v>81713</v>
      </c>
      <c r="K18" s="63">
        <v>15.1</v>
      </c>
      <c r="L18" s="60">
        <v>81713</v>
      </c>
      <c r="M18" s="63">
        <v>15.1</v>
      </c>
      <c r="N18" s="60">
        <v>155888</v>
      </c>
      <c r="O18" s="62">
        <v>29</v>
      </c>
      <c r="P18" s="60">
        <v>21903</v>
      </c>
      <c r="Q18" s="63">
        <v>4.0999999999999996</v>
      </c>
      <c r="R18" s="8">
        <v>21376</v>
      </c>
      <c r="S18" s="63">
        <v>3.9</v>
      </c>
      <c r="T18" s="406" t="str">
        <f t="shared" si="1"/>
        <v>〇</v>
      </c>
      <c r="U18" s="408">
        <f t="shared" si="0"/>
        <v>100</v>
      </c>
      <c r="W18" s="49"/>
      <c r="X18" s="49"/>
      <c r="Y18" s="49"/>
      <c r="Z18" s="49"/>
      <c r="AA18" s="49"/>
      <c r="AB18" s="49"/>
      <c r="AC18" s="49"/>
      <c r="AD18" s="49"/>
      <c r="AE18" s="49"/>
      <c r="AF18" s="49"/>
      <c r="AG18" s="49"/>
      <c r="AH18" s="49"/>
      <c r="AI18" s="49"/>
      <c r="AJ18" s="49"/>
      <c r="AK18" s="49"/>
      <c r="AL18" s="49"/>
      <c r="AM18" s="49"/>
      <c r="AN18" s="49"/>
      <c r="AO18" s="49"/>
      <c r="AP18" s="49"/>
      <c r="AQ18" s="49"/>
    </row>
    <row r="19" spans="1:43" ht="17.25" customHeight="1">
      <c r="A19" s="470"/>
      <c r="B19" s="43" t="s">
        <v>268</v>
      </c>
      <c r="C19" s="8">
        <v>547430</v>
      </c>
      <c r="D19" s="60">
        <v>310587</v>
      </c>
      <c r="E19" s="61">
        <v>56.7</v>
      </c>
      <c r="F19" s="60">
        <v>124642</v>
      </c>
      <c r="G19" s="62">
        <v>22.8</v>
      </c>
      <c r="H19" s="60">
        <v>54539</v>
      </c>
      <c r="I19" s="63">
        <v>10</v>
      </c>
      <c r="J19" s="60">
        <v>73316</v>
      </c>
      <c r="K19" s="63">
        <v>13.4</v>
      </c>
      <c r="L19" s="60">
        <v>73162</v>
      </c>
      <c r="M19" s="63">
        <v>13.4</v>
      </c>
      <c r="N19" s="60">
        <v>163527</v>
      </c>
      <c r="O19" s="62">
        <v>29.9</v>
      </c>
      <c r="P19" s="60">
        <v>26551</v>
      </c>
      <c r="Q19" s="63">
        <v>4.9000000000000004</v>
      </c>
      <c r="R19" s="8">
        <v>24409</v>
      </c>
      <c r="S19" s="63">
        <v>4.5</v>
      </c>
      <c r="T19" s="406" t="str">
        <f t="shared" si="1"/>
        <v>〇</v>
      </c>
      <c r="U19" s="408">
        <f t="shared" si="0"/>
        <v>100</v>
      </c>
      <c r="W19" s="49"/>
      <c r="X19" s="49"/>
      <c r="Y19" s="49"/>
      <c r="Z19" s="49"/>
      <c r="AA19" s="49"/>
      <c r="AB19" s="49"/>
      <c r="AC19" s="49"/>
      <c r="AD19" s="49"/>
      <c r="AE19" s="49"/>
      <c r="AF19" s="49"/>
      <c r="AG19" s="49"/>
      <c r="AH19" s="49"/>
      <c r="AI19" s="49"/>
      <c r="AJ19" s="49"/>
      <c r="AK19" s="49"/>
      <c r="AL19" s="49"/>
      <c r="AM19" s="49"/>
      <c r="AN19" s="49"/>
      <c r="AO19" s="49"/>
      <c r="AP19" s="49"/>
      <c r="AQ19" s="49"/>
    </row>
    <row r="20" spans="1:43" s="7" customFormat="1" ht="17.25" customHeight="1">
      <c r="A20" s="453"/>
      <c r="B20" s="44" t="s">
        <v>269</v>
      </c>
      <c r="C20" s="64">
        <v>705321</v>
      </c>
      <c r="D20" s="65">
        <v>318985</v>
      </c>
      <c r="E20" s="66">
        <v>45.2</v>
      </c>
      <c r="F20" s="65">
        <v>126284</v>
      </c>
      <c r="G20" s="67">
        <v>17.899999999999999</v>
      </c>
      <c r="H20" s="65">
        <v>56339</v>
      </c>
      <c r="I20" s="68">
        <v>8</v>
      </c>
      <c r="J20" s="65">
        <v>69124</v>
      </c>
      <c r="K20" s="68">
        <v>9.9</v>
      </c>
      <c r="L20" s="65">
        <v>68599</v>
      </c>
      <c r="M20" s="68">
        <v>9.8000000000000007</v>
      </c>
      <c r="N20" s="65">
        <v>317211</v>
      </c>
      <c r="O20" s="67">
        <v>44.9</v>
      </c>
      <c r="P20" s="65">
        <v>166564</v>
      </c>
      <c r="Q20" s="68">
        <v>23.6</v>
      </c>
      <c r="R20" s="64">
        <v>37550</v>
      </c>
      <c r="S20" s="68">
        <v>5.3</v>
      </c>
      <c r="T20" s="406" t="str">
        <f t="shared" si="1"/>
        <v>✖</v>
      </c>
      <c r="U20" s="408">
        <f t="shared" si="0"/>
        <v>100</v>
      </c>
      <c r="W20" s="49"/>
      <c r="X20" s="49"/>
      <c r="Y20" s="49"/>
      <c r="Z20" s="49"/>
      <c r="AA20" s="49"/>
      <c r="AB20" s="49"/>
      <c r="AC20" s="49"/>
      <c r="AD20" s="49"/>
      <c r="AE20" s="49"/>
      <c r="AF20" s="49"/>
      <c r="AG20" s="49"/>
      <c r="AH20" s="49"/>
      <c r="AI20" s="49"/>
      <c r="AJ20" s="49"/>
      <c r="AK20" s="49"/>
      <c r="AL20" s="49"/>
      <c r="AM20" s="49"/>
      <c r="AN20" s="49"/>
      <c r="AO20" s="49"/>
      <c r="AP20" s="49"/>
      <c r="AQ20" s="49"/>
    </row>
    <row r="21" spans="1:43" ht="17.25" customHeight="1">
      <c r="A21" s="457" t="s">
        <v>48</v>
      </c>
      <c r="B21" s="42">
        <v>28</v>
      </c>
      <c r="C21" s="8">
        <v>400622</v>
      </c>
      <c r="D21" s="60">
        <v>210273</v>
      </c>
      <c r="E21" s="61">
        <v>52.5</v>
      </c>
      <c r="F21" s="60">
        <v>53903</v>
      </c>
      <c r="G21" s="62">
        <v>13.5</v>
      </c>
      <c r="H21" s="60">
        <v>56413</v>
      </c>
      <c r="I21" s="63">
        <v>14.1</v>
      </c>
      <c r="J21" s="60">
        <v>36011</v>
      </c>
      <c r="K21" s="63">
        <v>9</v>
      </c>
      <c r="L21" s="60">
        <v>35952</v>
      </c>
      <c r="M21" s="63">
        <v>9</v>
      </c>
      <c r="N21" s="60">
        <v>154338</v>
      </c>
      <c r="O21" s="62">
        <v>38.5</v>
      </c>
      <c r="P21" s="60">
        <v>27699</v>
      </c>
      <c r="Q21" s="63">
        <v>6.9</v>
      </c>
      <c r="R21" s="8">
        <v>32769</v>
      </c>
      <c r="S21" s="63">
        <v>8.1999999999999993</v>
      </c>
      <c r="T21" s="406" t="str">
        <f t="shared" si="1"/>
        <v>〇</v>
      </c>
      <c r="U21" s="408">
        <f t="shared" si="0"/>
        <v>100</v>
      </c>
      <c r="W21" s="49"/>
      <c r="X21" s="49"/>
      <c r="Y21" s="49"/>
      <c r="Z21" s="49"/>
      <c r="AA21" s="49"/>
      <c r="AB21" s="49"/>
      <c r="AC21" s="49"/>
      <c r="AD21" s="49"/>
      <c r="AE21" s="49"/>
      <c r="AF21" s="49"/>
      <c r="AG21" s="49"/>
      <c r="AH21" s="49"/>
      <c r="AI21" s="49"/>
      <c r="AJ21" s="49"/>
      <c r="AK21" s="49"/>
      <c r="AL21" s="49"/>
      <c r="AM21" s="49"/>
      <c r="AN21" s="49"/>
      <c r="AO21" s="49"/>
      <c r="AP21" s="49"/>
      <c r="AQ21" s="49"/>
    </row>
    <row r="22" spans="1:43" ht="17.25" customHeight="1">
      <c r="A22" s="467"/>
      <c r="B22" s="43">
        <v>29</v>
      </c>
      <c r="C22" s="8">
        <v>438331</v>
      </c>
      <c r="D22" s="60">
        <v>251102</v>
      </c>
      <c r="E22" s="61">
        <v>57.3</v>
      </c>
      <c r="F22" s="60">
        <v>95002</v>
      </c>
      <c r="G22" s="62">
        <v>21.7</v>
      </c>
      <c r="H22" s="60">
        <v>55087</v>
      </c>
      <c r="I22" s="63">
        <v>12.6</v>
      </c>
      <c r="J22" s="60">
        <v>33746</v>
      </c>
      <c r="K22" s="63">
        <v>7.7</v>
      </c>
      <c r="L22" s="60">
        <v>33738</v>
      </c>
      <c r="M22" s="63">
        <v>7.7</v>
      </c>
      <c r="N22" s="60">
        <v>153483</v>
      </c>
      <c r="O22" s="62">
        <v>35</v>
      </c>
      <c r="P22" s="60">
        <v>27206</v>
      </c>
      <c r="Q22" s="63">
        <v>6.2</v>
      </c>
      <c r="R22" s="8">
        <v>34901</v>
      </c>
      <c r="S22" s="63">
        <v>7.9</v>
      </c>
      <c r="T22" s="406" t="str">
        <f t="shared" si="1"/>
        <v>〇</v>
      </c>
      <c r="U22" s="408">
        <f t="shared" si="0"/>
        <v>100</v>
      </c>
      <c r="W22" s="49"/>
      <c r="X22" s="49"/>
      <c r="Y22" s="49"/>
      <c r="Z22" s="49"/>
      <c r="AA22" s="49"/>
      <c r="AB22" s="49"/>
      <c r="AC22" s="49"/>
      <c r="AD22" s="49"/>
      <c r="AE22" s="49"/>
      <c r="AF22" s="49"/>
      <c r="AG22" s="49"/>
      <c r="AH22" s="49"/>
      <c r="AI22" s="49"/>
      <c r="AJ22" s="49"/>
      <c r="AK22" s="49"/>
      <c r="AL22" s="49"/>
      <c r="AM22" s="49"/>
      <c r="AN22" s="49"/>
      <c r="AO22" s="49"/>
      <c r="AP22" s="49"/>
      <c r="AQ22" s="49"/>
    </row>
    <row r="23" spans="1:43" ht="17.25" customHeight="1">
      <c r="A23" s="467"/>
      <c r="B23" s="43">
        <v>30</v>
      </c>
      <c r="C23" s="8">
        <v>434558</v>
      </c>
      <c r="D23" s="60">
        <v>252634</v>
      </c>
      <c r="E23" s="61">
        <v>58.1</v>
      </c>
      <c r="F23" s="60">
        <v>94281</v>
      </c>
      <c r="G23" s="62">
        <v>21.7</v>
      </c>
      <c r="H23" s="60">
        <v>53576</v>
      </c>
      <c r="I23" s="63">
        <v>12.3</v>
      </c>
      <c r="J23" s="60">
        <v>32489</v>
      </c>
      <c r="K23" s="63">
        <v>7.5</v>
      </c>
      <c r="L23" s="60">
        <v>32489</v>
      </c>
      <c r="M23" s="63">
        <v>7.5</v>
      </c>
      <c r="N23" s="60">
        <v>149435</v>
      </c>
      <c r="O23" s="62">
        <v>34.4</v>
      </c>
      <c r="P23" s="60">
        <v>27064</v>
      </c>
      <c r="Q23" s="63">
        <v>6.2</v>
      </c>
      <c r="R23" s="8">
        <v>31655</v>
      </c>
      <c r="S23" s="63">
        <v>7.3</v>
      </c>
      <c r="T23" s="406" t="str">
        <f t="shared" si="1"/>
        <v>〇</v>
      </c>
      <c r="U23" s="408">
        <f t="shared" si="0"/>
        <v>100</v>
      </c>
      <c r="W23" s="49"/>
      <c r="X23" s="49"/>
      <c r="Y23" s="49"/>
      <c r="Z23" s="49"/>
      <c r="AA23" s="49"/>
      <c r="AB23" s="49"/>
      <c r="AC23" s="49"/>
      <c r="AD23" s="49"/>
      <c r="AE23" s="49"/>
      <c r="AF23" s="49"/>
      <c r="AG23" s="49"/>
      <c r="AH23" s="49"/>
      <c r="AI23" s="49"/>
      <c r="AJ23" s="49"/>
      <c r="AK23" s="49"/>
      <c r="AL23" s="49"/>
      <c r="AM23" s="49"/>
      <c r="AN23" s="49"/>
      <c r="AO23" s="49"/>
      <c r="AP23" s="49"/>
      <c r="AQ23" s="49"/>
    </row>
    <row r="24" spans="1:43" ht="17.25" customHeight="1">
      <c r="A24" s="467"/>
      <c r="B24" s="43" t="s">
        <v>268</v>
      </c>
      <c r="C24" s="60">
        <v>456068</v>
      </c>
      <c r="D24" s="60">
        <v>258934</v>
      </c>
      <c r="E24" s="61">
        <v>56.8</v>
      </c>
      <c r="F24" s="60">
        <v>93726</v>
      </c>
      <c r="G24" s="62">
        <v>20.6</v>
      </c>
      <c r="H24" s="60">
        <v>53469</v>
      </c>
      <c r="I24" s="63">
        <v>11.7</v>
      </c>
      <c r="J24" s="60">
        <v>45040</v>
      </c>
      <c r="K24" s="63">
        <v>9.9</v>
      </c>
      <c r="L24" s="60">
        <v>42222</v>
      </c>
      <c r="M24" s="63">
        <v>9.3000000000000007</v>
      </c>
      <c r="N24" s="60">
        <v>152094</v>
      </c>
      <c r="O24" s="62">
        <v>33.299999999999997</v>
      </c>
      <c r="P24" s="60">
        <v>27112</v>
      </c>
      <c r="Q24" s="63">
        <v>5.9</v>
      </c>
      <c r="R24" s="8">
        <v>30988</v>
      </c>
      <c r="S24" s="63">
        <v>6.8</v>
      </c>
      <c r="T24" s="406" t="str">
        <f t="shared" si="1"/>
        <v>〇</v>
      </c>
      <c r="U24" s="408">
        <f t="shared" si="0"/>
        <v>100</v>
      </c>
      <c r="W24" s="49"/>
      <c r="X24" s="49"/>
      <c r="Y24" s="49"/>
      <c r="Z24" s="49"/>
      <c r="AA24" s="49"/>
      <c r="AB24" s="49"/>
      <c r="AC24" s="49"/>
      <c r="AD24" s="49"/>
      <c r="AE24" s="49"/>
      <c r="AF24" s="49"/>
      <c r="AG24" s="49"/>
      <c r="AH24" s="49"/>
      <c r="AI24" s="49"/>
      <c r="AJ24" s="49"/>
      <c r="AK24" s="49"/>
      <c r="AL24" s="49"/>
      <c r="AM24" s="49"/>
      <c r="AN24" s="49"/>
      <c r="AO24" s="49"/>
      <c r="AP24" s="49"/>
      <c r="AQ24" s="49"/>
    </row>
    <row r="25" spans="1:43" s="7" customFormat="1" ht="17.25" customHeight="1">
      <c r="A25" s="472"/>
      <c r="B25" s="44" t="s">
        <v>269</v>
      </c>
      <c r="C25" s="65">
        <v>575225</v>
      </c>
      <c r="D25" s="65">
        <v>266260</v>
      </c>
      <c r="E25" s="66">
        <v>46.3</v>
      </c>
      <c r="F25" s="65">
        <v>97643</v>
      </c>
      <c r="G25" s="67">
        <v>17</v>
      </c>
      <c r="H25" s="65">
        <v>51101</v>
      </c>
      <c r="I25" s="68">
        <v>8.9</v>
      </c>
      <c r="J25" s="65">
        <v>49664</v>
      </c>
      <c r="K25" s="68">
        <v>8.6</v>
      </c>
      <c r="L25" s="65">
        <v>47876</v>
      </c>
      <c r="M25" s="68">
        <v>8.3000000000000007</v>
      </c>
      <c r="N25" s="65">
        <v>259301</v>
      </c>
      <c r="O25" s="67">
        <v>45.1</v>
      </c>
      <c r="P25" s="65">
        <v>128798</v>
      </c>
      <c r="Q25" s="68">
        <v>22.4</v>
      </c>
      <c r="R25" s="64">
        <v>25995</v>
      </c>
      <c r="S25" s="68">
        <v>4.5</v>
      </c>
      <c r="T25" s="406" t="str">
        <f t="shared" si="1"/>
        <v>〇</v>
      </c>
      <c r="U25" s="408">
        <f t="shared" si="0"/>
        <v>100</v>
      </c>
      <c r="W25" s="49"/>
      <c r="X25" s="49"/>
      <c r="Y25" s="49"/>
      <c r="Z25" s="49"/>
      <c r="AA25" s="49"/>
      <c r="AB25" s="49"/>
      <c r="AC25" s="49"/>
      <c r="AD25" s="49"/>
      <c r="AE25" s="49"/>
      <c r="AF25" s="49"/>
      <c r="AG25" s="49"/>
      <c r="AH25" s="49"/>
      <c r="AI25" s="49"/>
      <c r="AJ25" s="49"/>
      <c r="AK25" s="49"/>
      <c r="AL25" s="49"/>
      <c r="AM25" s="49"/>
      <c r="AN25" s="49"/>
      <c r="AO25" s="49"/>
      <c r="AP25" s="49"/>
      <c r="AQ25" s="49"/>
    </row>
    <row r="26" spans="1:43" ht="17.25" customHeight="1">
      <c r="A26" s="457" t="s">
        <v>50</v>
      </c>
      <c r="B26" s="42">
        <v>28</v>
      </c>
      <c r="C26" s="60">
        <v>1541515</v>
      </c>
      <c r="D26" s="60">
        <v>829899</v>
      </c>
      <c r="E26" s="61">
        <v>53.8</v>
      </c>
      <c r="F26" s="60">
        <v>199215</v>
      </c>
      <c r="G26" s="62">
        <v>12.9</v>
      </c>
      <c r="H26" s="60">
        <v>195573</v>
      </c>
      <c r="I26" s="63">
        <v>12.7</v>
      </c>
      <c r="J26" s="60">
        <v>217343</v>
      </c>
      <c r="K26" s="63">
        <v>14.1</v>
      </c>
      <c r="L26" s="60">
        <v>217343</v>
      </c>
      <c r="M26" s="63">
        <v>14.1</v>
      </c>
      <c r="N26" s="60">
        <v>494273</v>
      </c>
      <c r="O26" s="62">
        <v>32.1</v>
      </c>
      <c r="P26" s="60">
        <v>141558</v>
      </c>
      <c r="Q26" s="63">
        <v>9.1999999999999993</v>
      </c>
      <c r="R26" s="8">
        <v>56765</v>
      </c>
      <c r="S26" s="63">
        <v>3.7</v>
      </c>
      <c r="T26" s="406" t="str">
        <f t="shared" si="1"/>
        <v>〇</v>
      </c>
      <c r="U26" s="408">
        <f t="shared" si="0"/>
        <v>100</v>
      </c>
      <c r="W26" s="49"/>
      <c r="X26" s="49"/>
      <c r="Y26" s="49"/>
      <c r="Z26" s="49"/>
      <c r="AA26" s="49"/>
      <c r="AB26" s="49"/>
      <c r="AC26" s="49"/>
      <c r="AD26" s="49"/>
      <c r="AE26" s="49"/>
      <c r="AF26" s="49"/>
      <c r="AG26" s="49"/>
      <c r="AH26" s="49"/>
      <c r="AI26" s="49"/>
      <c r="AJ26" s="49"/>
      <c r="AK26" s="49"/>
      <c r="AL26" s="49"/>
      <c r="AM26" s="49"/>
      <c r="AN26" s="49"/>
      <c r="AO26" s="49"/>
      <c r="AP26" s="49"/>
      <c r="AQ26" s="49"/>
    </row>
    <row r="27" spans="1:43" ht="17.25" customHeight="1">
      <c r="A27" s="467"/>
      <c r="B27" s="43">
        <v>29</v>
      </c>
      <c r="C27" s="60">
        <v>1682029</v>
      </c>
      <c r="D27" s="60">
        <v>976736</v>
      </c>
      <c r="E27" s="61">
        <v>58.1</v>
      </c>
      <c r="F27" s="60">
        <v>348323</v>
      </c>
      <c r="G27" s="62">
        <v>20.7</v>
      </c>
      <c r="H27" s="60">
        <v>183500</v>
      </c>
      <c r="I27" s="63">
        <v>10.9</v>
      </c>
      <c r="J27" s="60">
        <v>202470</v>
      </c>
      <c r="K27" s="63">
        <v>12</v>
      </c>
      <c r="L27" s="60">
        <v>202470</v>
      </c>
      <c r="M27" s="63">
        <v>12</v>
      </c>
      <c r="N27" s="60">
        <v>502823</v>
      </c>
      <c r="O27" s="62">
        <v>29.9</v>
      </c>
      <c r="P27" s="60">
        <v>140901</v>
      </c>
      <c r="Q27" s="63">
        <v>8.4</v>
      </c>
      <c r="R27" s="8">
        <v>52988</v>
      </c>
      <c r="S27" s="63">
        <v>3.2</v>
      </c>
      <c r="T27" s="406" t="str">
        <f t="shared" si="1"/>
        <v>〇</v>
      </c>
      <c r="U27" s="408">
        <f t="shared" si="0"/>
        <v>100</v>
      </c>
      <c r="W27" s="49"/>
      <c r="X27" s="49"/>
      <c r="Y27" s="49"/>
      <c r="Z27" s="49"/>
      <c r="AA27" s="49"/>
      <c r="AB27" s="49"/>
      <c r="AC27" s="49"/>
      <c r="AD27" s="49"/>
      <c r="AE27" s="49"/>
      <c r="AF27" s="49"/>
      <c r="AG27" s="49"/>
      <c r="AH27" s="49"/>
      <c r="AI27" s="49"/>
      <c r="AJ27" s="49"/>
      <c r="AK27" s="49"/>
      <c r="AL27" s="49"/>
      <c r="AM27" s="49"/>
      <c r="AN27" s="49"/>
      <c r="AO27" s="49"/>
      <c r="AP27" s="49"/>
      <c r="AQ27" s="49"/>
    </row>
    <row r="28" spans="1:43" ht="17.25" customHeight="1">
      <c r="A28" s="467"/>
      <c r="B28" s="43">
        <v>30</v>
      </c>
      <c r="C28" s="60">
        <v>1730887</v>
      </c>
      <c r="D28" s="60">
        <v>995609</v>
      </c>
      <c r="E28" s="61">
        <v>57.5</v>
      </c>
      <c r="F28" s="60">
        <v>349470</v>
      </c>
      <c r="G28" s="62">
        <v>20.2</v>
      </c>
      <c r="H28" s="60">
        <v>191861</v>
      </c>
      <c r="I28" s="63">
        <v>11.1</v>
      </c>
      <c r="J28" s="60">
        <v>235235</v>
      </c>
      <c r="K28" s="63">
        <v>13.6</v>
      </c>
      <c r="L28" s="60">
        <v>235235</v>
      </c>
      <c r="M28" s="63">
        <v>13.6</v>
      </c>
      <c r="N28" s="60">
        <v>500043</v>
      </c>
      <c r="O28" s="62">
        <v>28.9</v>
      </c>
      <c r="P28" s="60">
        <v>141700</v>
      </c>
      <c r="Q28" s="63">
        <v>8.1999999999999993</v>
      </c>
      <c r="R28" s="8">
        <v>48658</v>
      </c>
      <c r="S28" s="63">
        <v>2.8</v>
      </c>
      <c r="T28" s="406" t="str">
        <f t="shared" si="1"/>
        <v>〇</v>
      </c>
      <c r="U28" s="408">
        <f t="shared" si="0"/>
        <v>100</v>
      </c>
      <c r="W28" s="49"/>
      <c r="X28" s="49"/>
      <c r="Y28" s="49"/>
      <c r="Z28" s="49"/>
      <c r="AA28" s="49"/>
      <c r="AB28" s="49"/>
      <c r="AC28" s="49"/>
      <c r="AD28" s="49"/>
      <c r="AE28" s="49"/>
      <c r="AF28" s="49"/>
      <c r="AG28" s="49"/>
      <c r="AH28" s="49"/>
      <c r="AI28" s="49"/>
      <c r="AJ28" s="49"/>
      <c r="AK28" s="49"/>
      <c r="AL28" s="49"/>
      <c r="AM28" s="49"/>
      <c r="AN28" s="49"/>
      <c r="AO28" s="49"/>
      <c r="AP28" s="49"/>
      <c r="AQ28" s="49"/>
    </row>
    <row r="29" spans="1:43" ht="17.25" customHeight="1">
      <c r="A29" s="467"/>
      <c r="B29" s="43" t="s">
        <v>268</v>
      </c>
      <c r="C29" s="8">
        <v>1765971</v>
      </c>
      <c r="D29" s="60">
        <v>1029068</v>
      </c>
      <c r="E29" s="61">
        <v>58.3</v>
      </c>
      <c r="F29" s="60">
        <v>352493</v>
      </c>
      <c r="G29" s="62">
        <v>20</v>
      </c>
      <c r="H29" s="60">
        <v>199264</v>
      </c>
      <c r="I29" s="63">
        <v>11.3</v>
      </c>
      <c r="J29" s="60">
        <v>235247</v>
      </c>
      <c r="K29" s="63">
        <v>13.3</v>
      </c>
      <c r="L29" s="60">
        <v>235247</v>
      </c>
      <c r="M29" s="63">
        <v>13.3</v>
      </c>
      <c r="N29" s="60">
        <v>501656</v>
      </c>
      <c r="O29" s="62">
        <v>28.4</v>
      </c>
      <c r="P29" s="60">
        <v>143359</v>
      </c>
      <c r="Q29" s="63">
        <v>8.1</v>
      </c>
      <c r="R29" s="8">
        <v>51192</v>
      </c>
      <c r="S29" s="63">
        <v>2.9</v>
      </c>
      <c r="T29" s="406" t="str">
        <f t="shared" si="1"/>
        <v>〇</v>
      </c>
      <c r="U29" s="408">
        <f t="shared" si="0"/>
        <v>100</v>
      </c>
      <c r="W29" s="49"/>
      <c r="X29" s="49"/>
      <c r="Y29" s="49"/>
      <c r="Z29" s="49"/>
      <c r="AA29" s="49"/>
      <c r="AB29" s="49"/>
      <c r="AC29" s="49"/>
      <c r="AD29" s="49"/>
      <c r="AE29" s="49"/>
      <c r="AF29" s="49"/>
      <c r="AG29" s="49"/>
      <c r="AH29" s="49"/>
      <c r="AI29" s="49"/>
      <c r="AJ29" s="49"/>
      <c r="AK29" s="49"/>
      <c r="AL29" s="49"/>
      <c r="AM29" s="49"/>
      <c r="AN29" s="49"/>
      <c r="AO29" s="49"/>
      <c r="AP29" s="49"/>
      <c r="AQ29" s="49"/>
    </row>
    <row r="30" spans="1:43" s="7" customFormat="1" ht="17.25" customHeight="1">
      <c r="A30" s="472"/>
      <c r="B30" s="44" t="s">
        <v>269</v>
      </c>
      <c r="C30" s="64">
        <v>2369287</v>
      </c>
      <c r="D30" s="65">
        <v>1057767</v>
      </c>
      <c r="E30" s="66">
        <v>44.6</v>
      </c>
      <c r="F30" s="65">
        <v>359095</v>
      </c>
      <c r="G30" s="67">
        <v>15.2</v>
      </c>
      <c r="H30" s="65">
        <v>199392</v>
      </c>
      <c r="I30" s="68">
        <v>8.4</v>
      </c>
      <c r="J30" s="65">
        <v>230375</v>
      </c>
      <c r="K30" s="68">
        <v>9.6999999999999993</v>
      </c>
      <c r="L30" s="65">
        <v>228995</v>
      </c>
      <c r="M30" s="68">
        <v>9.6999999999999993</v>
      </c>
      <c r="N30" s="65">
        <v>1081145</v>
      </c>
      <c r="O30" s="67">
        <v>45.6</v>
      </c>
      <c r="P30" s="65">
        <v>536264</v>
      </c>
      <c r="Q30" s="68">
        <v>22.6</v>
      </c>
      <c r="R30" s="64">
        <v>213294</v>
      </c>
      <c r="S30" s="68">
        <v>9</v>
      </c>
      <c r="T30" s="406" t="str">
        <f t="shared" si="1"/>
        <v>〇</v>
      </c>
      <c r="U30" s="408">
        <f t="shared" si="0"/>
        <v>99.9</v>
      </c>
      <c r="W30" s="49"/>
      <c r="X30" s="49"/>
      <c r="Y30" s="49"/>
      <c r="Z30" s="49"/>
      <c r="AA30" s="49"/>
      <c r="AB30" s="49"/>
      <c r="AC30" s="49"/>
      <c r="AD30" s="49"/>
      <c r="AE30" s="49"/>
      <c r="AF30" s="49"/>
      <c r="AG30" s="49"/>
      <c r="AH30" s="49"/>
      <c r="AI30" s="49"/>
      <c r="AJ30" s="49"/>
      <c r="AK30" s="49"/>
      <c r="AL30" s="49"/>
      <c r="AM30" s="49"/>
      <c r="AN30" s="49"/>
      <c r="AO30" s="49"/>
      <c r="AP30" s="49"/>
      <c r="AQ30" s="49"/>
    </row>
    <row r="31" spans="1:43" ht="17.25" customHeight="1">
      <c r="A31" s="457" t="s">
        <v>49</v>
      </c>
      <c r="B31" s="42">
        <v>28</v>
      </c>
      <c r="C31" s="60">
        <v>606992</v>
      </c>
      <c r="D31" s="60">
        <v>335914</v>
      </c>
      <c r="E31" s="61">
        <v>55.4</v>
      </c>
      <c r="F31" s="60">
        <v>91452</v>
      </c>
      <c r="G31" s="62">
        <v>15.1</v>
      </c>
      <c r="H31" s="60">
        <v>72749</v>
      </c>
      <c r="I31" s="63">
        <v>12</v>
      </c>
      <c r="J31" s="60">
        <v>77164</v>
      </c>
      <c r="K31" s="63">
        <v>12.7</v>
      </c>
      <c r="L31" s="60">
        <v>77075</v>
      </c>
      <c r="M31" s="63">
        <v>12.7</v>
      </c>
      <c r="N31" s="60">
        <v>193914</v>
      </c>
      <c r="O31" s="62">
        <v>31.9</v>
      </c>
      <c r="P31" s="60">
        <v>50441</v>
      </c>
      <c r="Q31" s="63">
        <v>8.3000000000000007</v>
      </c>
      <c r="R31" s="8">
        <v>32127</v>
      </c>
      <c r="S31" s="63">
        <v>5.3</v>
      </c>
      <c r="T31" s="406" t="str">
        <f t="shared" si="1"/>
        <v>〇</v>
      </c>
      <c r="U31" s="408">
        <f t="shared" si="0"/>
        <v>100</v>
      </c>
      <c r="W31" s="49"/>
      <c r="X31" s="49"/>
      <c r="Y31" s="49"/>
      <c r="Z31" s="49"/>
      <c r="AA31" s="49"/>
      <c r="AB31" s="49"/>
      <c r="AC31" s="49"/>
      <c r="AD31" s="49"/>
      <c r="AE31" s="49"/>
      <c r="AF31" s="49"/>
      <c r="AG31" s="49"/>
      <c r="AH31" s="49"/>
      <c r="AI31" s="49"/>
      <c r="AJ31" s="49"/>
      <c r="AK31" s="49"/>
      <c r="AL31" s="49"/>
      <c r="AM31" s="49"/>
      <c r="AN31" s="49"/>
      <c r="AO31" s="49"/>
      <c r="AP31" s="49"/>
      <c r="AQ31" s="49"/>
    </row>
    <row r="32" spans="1:43" ht="17.25" customHeight="1">
      <c r="A32" s="467"/>
      <c r="B32" s="43">
        <v>29</v>
      </c>
      <c r="C32" s="60">
        <v>697012</v>
      </c>
      <c r="D32" s="60">
        <v>399840</v>
      </c>
      <c r="E32" s="61">
        <v>57.4</v>
      </c>
      <c r="F32" s="60">
        <v>147221</v>
      </c>
      <c r="G32" s="62">
        <v>21.1</v>
      </c>
      <c r="H32" s="60">
        <v>71593</v>
      </c>
      <c r="I32" s="63">
        <v>10.3</v>
      </c>
      <c r="J32" s="60">
        <v>96870</v>
      </c>
      <c r="K32" s="63">
        <v>13.9</v>
      </c>
      <c r="L32" s="60">
        <v>96676</v>
      </c>
      <c r="M32" s="63">
        <v>13.9</v>
      </c>
      <c r="N32" s="60">
        <v>200302</v>
      </c>
      <c r="O32" s="62">
        <v>28.7</v>
      </c>
      <c r="P32" s="60">
        <v>57356</v>
      </c>
      <c r="Q32" s="63">
        <v>8.1999999999999993</v>
      </c>
      <c r="R32" s="8">
        <v>31315</v>
      </c>
      <c r="S32" s="63">
        <v>4.5</v>
      </c>
      <c r="T32" s="406" t="str">
        <f t="shared" si="1"/>
        <v>〇</v>
      </c>
      <c r="U32" s="408">
        <f t="shared" si="0"/>
        <v>100</v>
      </c>
      <c r="W32" s="49"/>
      <c r="X32" s="49"/>
      <c r="Y32" s="49"/>
      <c r="Z32" s="49"/>
      <c r="AA32" s="49"/>
      <c r="AB32" s="49"/>
      <c r="AC32" s="49"/>
      <c r="AD32" s="49"/>
      <c r="AE32" s="49"/>
      <c r="AF32" s="49"/>
      <c r="AG32" s="49"/>
      <c r="AH32" s="49"/>
      <c r="AI32" s="49"/>
      <c r="AJ32" s="49"/>
      <c r="AK32" s="49"/>
      <c r="AL32" s="49"/>
      <c r="AM32" s="49"/>
      <c r="AN32" s="49"/>
      <c r="AO32" s="49"/>
      <c r="AP32" s="49"/>
      <c r="AQ32" s="49"/>
    </row>
    <row r="33" spans="1:43" ht="17.25" customHeight="1">
      <c r="A33" s="467"/>
      <c r="B33" s="43">
        <v>30</v>
      </c>
      <c r="C33" s="8">
        <v>712401</v>
      </c>
      <c r="D33" s="60">
        <v>404560</v>
      </c>
      <c r="E33" s="61">
        <v>56.8</v>
      </c>
      <c r="F33" s="60">
        <v>146189</v>
      </c>
      <c r="G33" s="62">
        <v>20.5</v>
      </c>
      <c r="H33" s="60">
        <v>72743</v>
      </c>
      <c r="I33" s="63">
        <v>10.199999999999999</v>
      </c>
      <c r="J33" s="60">
        <v>92466</v>
      </c>
      <c r="K33" s="63">
        <v>13</v>
      </c>
      <c r="L33" s="60">
        <v>92466</v>
      </c>
      <c r="M33" s="63">
        <v>13</v>
      </c>
      <c r="N33" s="60">
        <v>215375</v>
      </c>
      <c r="O33" s="62">
        <v>30.2</v>
      </c>
      <c r="P33" s="60">
        <v>70235</v>
      </c>
      <c r="Q33" s="63">
        <v>9.9</v>
      </c>
      <c r="R33" s="8">
        <v>29294</v>
      </c>
      <c r="S33" s="63">
        <v>4.0999999999999996</v>
      </c>
      <c r="T33" s="406" t="str">
        <f t="shared" si="1"/>
        <v>〇</v>
      </c>
      <c r="U33" s="408">
        <f t="shared" si="0"/>
        <v>100</v>
      </c>
      <c r="W33" s="49"/>
      <c r="X33" s="49"/>
      <c r="Y33" s="49"/>
      <c r="Z33" s="49"/>
      <c r="AA33" s="49"/>
      <c r="AB33" s="49"/>
      <c r="AC33" s="49"/>
      <c r="AD33" s="49"/>
      <c r="AE33" s="49"/>
      <c r="AF33" s="49"/>
      <c r="AG33" s="49"/>
      <c r="AH33" s="49"/>
      <c r="AI33" s="49"/>
      <c r="AJ33" s="49"/>
      <c r="AK33" s="49"/>
      <c r="AL33" s="49"/>
      <c r="AM33" s="49"/>
      <c r="AN33" s="49"/>
      <c r="AO33" s="49"/>
      <c r="AP33" s="49"/>
      <c r="AQ33" s="49"/>
    </row>
    <row r="34" spans="1:43" ht="17.25" customHeight="1">
      <c r="A34" s="467"/>
      <c r="B34" s="43" t="s">
        <v>268</v>
      </c>
      <c r="C34" s="60">
        <v>735658</v>
      </c>
      <c r="D34" s="60">
        <v>415760</v>
      </c>
      <c r="E34" s="61">
        <v>56.5</v>
      </c>
      <c r="F34" s="60">
        <v>147339</v>
      </c>
      <c r="G34" s="62">
        <v>20</v>
      </c>
      <c r="H34" s="60">
        <v>71273</v>
      </c>
      <c r="I34" s="63">
        <v>9.6999999999999993</v>
      </c>
      <c r="J34" s="60">
        <v>88113</v>
      </c>
      <c r="K34" s="63">
        <v>12</v>
      </c>
      <c r="L34" s="60">
        <v>87730</v>
      </c>
      <c r="M34" s="63">
        <v>11.9</v>
      </c>
      <c r="N34" s="60">
        <v>231785</v>
      </c>
      <c r="O34" s="62">
        <v>31.5</v>
      </c>
      <c r="P34" s="60">
        <v>82770</v>
      </c>
      <c r="Q34" s="63">
        <v>11.3</v>
      </c>
      <c r="R34" s="8">
        <v>27904</v>
      </c>
      <c r="S34" s="63">
        <v>3.8</v>
      </c>
      <c r="T34" s="406" t="str">
        <f t="shared" si="1"/>
        <v>〇</v>
      </c>
      <c r="U34" s="408">
        <f t="shared" si="0"/>
        <v>100</v>
      </c>
      <c r="W34" s="49"/>
      <c r="X34" s="49"/>
      <c r="Y34" s="49"/>
      <c r="Z34" s="49"/>
      <c r="AA34" s="49"/>
      <c r="AB34" s="49"/>
      <c r="AC34" s="49"/>
      <c r="AD34" s="49"/>
      <c r="AE34" s="49"/>
      <c r="AF34" s="49"/>
      <c r="AG34" s="49"/>
      <c r="AH34" s="49"/>
      <c r="AI34" s="49"/>
      <c r="AJ34" s="49"/>
      <c r="AK34" s="49"/>
      <c r="AL34" s="49"/>
      <c r="AM34" s="49"/>
      <c r="AN34" s="49"/>
      <c r="AO34" s="49"/>
      <c r="AP34" s="49"/>
      <c r="AQ34" s="49"/>
    </row>
    <row r="35" spans="1:43" s="7" customFormat="1" ht="17.25" customHeight="1">
      <c r="A35" s="472"/>
      <c r="B35" s="44" t="s">
        <v>269</v>
      </c>
      <c r="C35" s="65">
        <v>903212</v>
      </c>
      <c r="D35" s="65">
        <v>425412</v>
      </c>
      <c r="E35" s="66">
        <v>47.1</v>
      </c>
      <c r="F35" s="65">
        <v>148541</v>
      </c>
      <c r="G35" s="67">
        <v>16.399999999999999</v>
      </c>
      <c r="H35" s="65">
        <v>69472</v>
      </c>
      <c r="I35" s="68">
        <v>7.7</v>
      </c>
      <c r="J35" s="65">
        <v>111062</v>
      </c>
      <c r="K35" s="68">
        <v>12.3</v>
      </c>
      <c r="L35" s="65">
        <v>109240</v>
      </c>
      <c r="M35" s="68">
        <v>12.1</v>
      </c>
      <c r="N35" s="65">
        <v>366738</v>
      </c>
      <c r="O35" s="67">
        <v>40.6</v>
      </c>
      <c r="P35" s="65">
        <v>199052</v>
      </c>
      <c r="Q35" s="68">
        <v>22</v>
      </c>
      <c r="R35" s="64">
        <v>41296</v>
      </c>
      <c r="S35" s="68">
        <v>4.5999999999999996</v>
      </c>
      <c r="T35" s="406" t="str">
        <f t="shared" si="1"/>
        <v>〇</v>
      </c>
      <c r="U35" s="408">
        <f t="shared" si="0"/>
        <v>100</v>
      </c>
      <c r="W35" s="49"/>
      <c r="X35" s="49"/>
      <c r="Y35" s="49"/>
      <c r="Z35" s="49"/>
      <c r="AA35" s="49"/>
      <c r="AB35" s="49"/>
      <c r="AC35" s="49"/>
      <c r="AD35" s="49"/>
      <c r="AE35" s="49"/>
      <c r="AF35" s="49"/>
      <c r="AG35" s="49"/>
      <c r="AH35" s="49"/>
      <c r="AI35" s="49"/>
      <c r="AJ35" s="49"/>
      <c r="AK35" s="49"/>
      <c r="AL35" s="49"/>
      <c r="AM35" s="49"/>
      <c r="AN35" s="49"/>
      <c r="AO35" s="49"/>
      <c r="AP35" s="49"/>
      <c r="AQ35" s="49"/>
    </row>
    <row r="36" spans="1:43" ht="17.25" customHeight="1">
      <c r="A36" s="457" t="s">
        <v>138</v>
      </c>
      <c r="B36" s="42">
        <v>28</v>
      </c>
      <c r="C36" s="60">
        <v>250133</v>
      </c>
      <c r="D36" s="60">
        <v>144275</v>
      </c>
      <c r="E36" s="61">
        <v>57.7</v>
      </c>
      <c r="F36" s="60">
        <v>42735</v>
      </c>
      <c r="G36" s="62">
        <v>17.100000000000001</v>
      </c>
      <c r="H36" s="60">
        <v>24537</v>
      </c>
      <c r="I36" s="63">
        <v>9.8000000000000007</v>
      </c>
      <c r="J36" s="60">
        <v>17319</v>
      </c>
      <c r="K36" s="63">
        <v>6.9</v>
      </c>
      <c r="L36" s="60">
        <v>17292</v>
      </c>
      <c r="M36" s="63">
        <v>6.9</v>
      </c>
      <c r="N36" s="60">
        <v>88539</v>
      </c>
      <c r="O36" s="62">
        <v>35.4</v>
      </c>
      <c r="P36" s="60">
        <v>17085</v>
      </c>
      <c r="Q36" s="63">
        <v>6.8</v>
      </c>
      <c r="R36" s="8">
        <v>11294</v>
      </c>
      <c r="S36" s="63">
        <v>4.5</v>
      </c>
      <c r="T36" s="406" t="str">
        <f t="shared" si="1"/>
        <v>〇</v>
      </c>
      <c r="U36" s="408">
        <f t="shared" si="0"/>
        <v>100</v>
      </c>
      <c r="W36" s="49"/>
      <c r="X36" s="49"/>
      <c r="Y36" s="49"/>
      <c r="Z36" s="49"/>
      <c r="AA36" s="49"/>
      <c r="AB36" s="49"/>
      <c r="AC36" s="49"/>
      <c r="AD36" s="49"/>
      <c r="AE36" s="49"/>
      <c r="AF36" s="49"/>
      <c r="AG36" s="49"/>
      <c r="AH36" s="49"/>
      <c r="AI36" s="49"/>
      <c r="AJ36" s="49"/>
      <c r="AK36" s="49"/>
      <c r="AL36" s="49"/>
      <c r="AM36" s="49"/>
      <c r="AN36" s="49"/>
      <c r="AO36" s="49"/>
      <c r="AP36" s="49"/>
      <c r="AQ36" s="49"/>
    </row>
    <row r="37" spans="1:43" ht="17.25" customHeight="1">
      <c r="A37" s="467"/>
      <c r="B37" s="43">
        <v>29</v>
      </c>
      <c r="C37" s="60">
        <v>283548</v>
      </c>
      <c r="D37" s="60">
        <v>175201</v>
      </c>
      <c r="E37" s="61">
        <v>61.8</v>
      </c>
      <c r="F37" s="60">
        <v>69746</v>
      </c>
      <c r="G37" s="62">
        <v>24.6</v>
      </c>
      <c r="H37" s="60">
        <v>25411</v>
      </c>
      <c r="I37" s="63">
        <v>9</v>
      </c>
      <c r="J37" s="60">
        <v>19418</v>
      </c>
      <c r="K37" s="63">
        <v>6.8</v>
      </c>
      <c r="L37" s="60">
        <v>19268</v>
      </c>
      <c r="M37" s="63">
        <v>6.8</v>
      </c>
      <c r="N37" s="60">
        <v>88929</v>
      </c>
      <c r="O37" s="62">
        <v>31.4</v>
      </c>
      <c r="P37" s="60">
        <v>15817</v>
      </c>
      <c r="Q37" s="63">
        <v>5.6</v>
      </c>
      <c r="R37" s="8">
        <v>11929</v>
      </c>
      <c r="S37" s="63">
        <v>4.2</v>
      </c>
      <c r="T37" s="406" t="str">
        <f t="shared" si="1"/>
        <v>〇</v>
      </c>
      <c r="U37" s="408">
        <f t="shared" si="0"/>
        <v>100</v>
      </c>
      <c r="W37" s="49"/>
      <c r="X37" s="49"/>
      <c r="Y37" s="49"/>
      <c r="Z37" s="49"/>
      <c r="AA37" s="49"/>
      <c r="AB37" s="49"/>
      <c r="AC37" s="49"/>
      <c r="AD37" s="49"/>
      <c r="AE37" s="49"/>
      <c r="AF37" s="49"/>
      <c r="AG37" s="49"/>
      <c r="AH37" s="49"/>
      <c r="AI37" s="49"/>
      <c r="AJ37" s="49"/>
      <c r="AK37" s="49"/>
      <c r="AL37" s="49"/>
      <c r="AM37" s="49"/>
      <c r="AN37" s="49"/>
      <c r="AO37" s="49"/>
      <c r="AP37" s="49"/>
      <c r="AQ37" s="49"/>
    </row>
    <row r="38" spans="1:43" ht="17.25" customHeight="1">
      <c r="A38" s="467"/>
      <c r="B38" s="43">
        <v>30</v>
      </c>
      <c r="C38" s="60">
        <v>288040</v>
      </c>
      <c r="D38" s="60">
        <v>176993</v>
      </c>
      <c r="E38" s="61">
        <v>61.4</v>
      </c>
      <c r="F38" s="60">
        <v>68970</v>
      </c>
      <c r="G38" s="62">
        <v>23.9</v>
      </c>
      <c r="H38" s="60">
        <v>25466</v>
      </c>
      <c r="I38" s="63">
        <v>8.8000000000000007</v>
      </c>
      <c r="J38" s="60">
        <v>23240</v>
      </c>
      <c r="K38" s="63">
        <v>8.1</v>
      </c>
      <c r="L38" s="60">
        <v>22770</v>
      </c>
      <c r="M38" s="63">
        <v>7.9</v>
      </c>
      <c r="N38" s="60">
        <v>87807</v>
      </c>
      <c r="O38" s="62">
        <v>30.5</v>
      </c>
      <c r="P38" s="60">
        <v>14358</v>
      </c>
      <c r="Q38" s="63">
        <v>5</v>
      </c>
      <c r="R38" s="8">
        <v>10330</v>
      </c>
      <c r="S38" s="63">
        <v>3.6</v>
      </c>
      <c r="T38" s="406" t="str">
        <f t="shared" si="1"/>
        <v>〇</v>
      </c>
      <c r="U38" s="408">
        <f t="shared" ref="U38:U69" si="2">E38+K38+O38</f>
        <v>100</v>
      </c>
      <c r="W38" s="49"/>
      <c r="X38" s="49"/>
      <c r="Y38" s="49"/>
      <c r="Z38" s="49"/>
      <c r="AA38" s="49"/>
      <c r="AB38" s="49"/>
      <c r="AC38" s="49"/>
      <c r="AD38" s="49"/>
      <c r="AE38" s="49"/>
      <c r="AF38" s="49"/>
      <c r="AG38" s="49"/>
      <c r="AH38" s="49"/>
      <c r="AI38" s="49"/>
      <c r="AJ38" s="49"/>
      <c r="AK38" s="49"/>
      <c r="AL38" s="49"/>
      <c r="AM38" s="49"/>
      <c r="AN38" s="49"/>
      <c r="AO38" s="49"/>
      <c r="AP38" s="49"/>
      <c r="AQ38" s="49"/>
    </row>
    <row r="39" spans="1:43" ht="17.25" customHeight="1">
      <c r="A39" s="467"/>
      <c r="B39" s="43" t="s">
        <v>268</v>
      </c>
      <c r="C39" s="8">
        <v>296380</v>
      </c>
      <c r="D39" s="60">
        <v>184463</v>
      </c>
      <c r="E39" s="61">
        <v>62.2</v>
      </c>
      <c r="F39" s="60">
        <v>69487</v>
      </c>
      <c r="G39" s="62">
        <v>23.4</v>
      </c>
      <c r="H39" s="60">
        <v>27366</v>
      </c>
      <c r="I39" s="63">
        <v>9.1999999999999993</v>
      </c>
      <c r="J39" s="60">
        <v>23793</v>
      </c>
      <c r="K39" s="63">
        <v>8</v>
      </c>
      <c r="L39" s="60">
        <v>21986</v>
      </c>
      <c r="M39" s="63">
        <v>7.4</v>
      </c>
      <c r="N39" s="60">
        <v>88124</v>
      </c>
      <c r="O39" s="62">
        <v>29.7</v>
      </c>
      <c r="P39" s="60">
        <v>13869</v>
      </c>
      <c r="Q39" s="63">
        <v>4.7</v>
      </c>
      <c r="R39" s="8">
        <v>9889</v>
      </c>
      <c r="S39" s="63">
        <v>3.3</v>
      </c>
      <c r="T39" s="406" t="str">
        <f t="shared" si="1"/>
        <v>〇</v>
      </c>
      <c r="U39" s="408">
        <f t="shared" si="2"/>
        <v>99.9</v>
      </c>
      <c r="W39" s="49"/>
      <c r="X39" s="49"/>
      <c r="Y39" s="49"/>
      <c r="Z39" s="49"/>
      <c r="AA39" s="49"/>
      <c r="AB39" s="49"/>
      <c r="AC39" s="49"/>
      <c r="AD39" s="49"/>
      <c r="AE39" s="49"/>
      <c r="AF39" s="49"/>
      <c r="AG39" s="49"/>
      <c r="AH39" s="49"/>
      <c r="AI39" s="49"/>
      <c r="AJ39" s="49"/>
      <c r="AK39" s="49"/>
      <c r="AL39" s="49"/>
      <c r="AM39" s="49"/>
      <c r="AN39" s="49"/>
      <c r="AO39" s="49"/>
      <c r="AP39" s="49"/>
      <c r="AQ39" s="49"/>
    </row>
    <row r="40" spans="1:43" s="7" customFormat="1" ht="17.25" customHeight="1">
      <c r="A40" s="472"/>
      <c r="B40" s="44" t="s">
        <v>269</v>
      </c>
      <c r="C40" s="64">
        <v>380200</v>
      </c>
      <c r="D40" s="65">
        <v>191466</v>
      </c>
      <c r="E40" s="66">
        <v>50.4</v>
      </c>
      <c r="F40" s="65">
        <v>72437</v>
      </c>
      <c r="G40" s="67">
        <v>19.100000000000001</v>
      </c>
      <c r="H40" s="65">
        <v>26814</v>
      </c>
      <c r="I40" s="68">
        <v>7.1</v>
      </c>
      <c r="J40" s="65">
        <v>23285</v>
      </c>
      <c r="K40" s="68">
        <v>6.1</v>
      </c>
      <c r="L40" s="65">
        <v>21212</v>
      </c>
      <c r="M40" s="68">
        <v>5.6</v>
      </c>
      <c r="N40" s="65">
        <v>165449</v>
      </c>
      <c r="O40" s="67">
        <v>43.5</v>
      </c>
      <c r="P40" s="65">
        <v>87425</v>
      </c>
      <c r="Q40" s="68">
        <v>23</v>
      </c>
      <c r="R40" s="64">
        <v>13577</v>
      </c>
      <c r="S40" s="68">
        <v>3.6</v>
      </c>
      <c r="T40" s="406" t="str">
        <f t="shared" si="1"/>
        <v>〇</v>
      </c>
      <c r="U40" s="408">
        <f t="shared" si="2"/>
        <v>100</v>
      </c>
      <c r="W40" s="49"/>
      <c r="X40" s="49"/>
      <c r="Y40" s="49"/>
      <c r="Z40" s="49"/>
      <c r="AA40" s="49"/>
      <c r="AB40" s="49"/>
      <c r="AC40" s="49"/>
      <c r="AD40" s="49"/>
      <c r="AE40" s="49"/>
      <c r="AF40" s="49"/>
      <c r="AG40" s="49"/>
      <c r="AH40" s="49"/>
      <c r="AI40" s="49"/>
      <c r="AJ40" s="49"/>
      <c r="AK40" s="49"/>
      <c r="AL40" s="49"/>
      <c r="AM40" s="49"/>
      <c r="AN40" s="49"/>
      <c r="AO40" s="49"/>
      <c r="AP40" s="49"/>
      <c r="AQ40" s="49"/>
    </row>
    <row r="41" spans="1:43" ht="17.25" customHeight="1">
      <c r="A41" s="457" t="s">
        <v>89</v>
      </c>
      <c r="B41" s="42">
        <v>28</v>
      </c>
      <c r="C41" s="8">
        <v>354179</v>
      </c>
      <c r="D41" s="60">
        <v>169864</v>
      </c>
      <c r="E41" s="61">
        <v>48</v>
      </c>
      <c r="F41" s="60">
        <v>50904</v>
      </c>
      <c r="G41" s="62">
        <v>14.4</v>
      </c>
      <c r="H41" s="60">
        <v>42949</v>
      </c>
      <c r="I41" s="63">
        <v>12.1</v>
      </c>
      <c r="J41" s="60">
        <v>49650</v>
      </c>
      <c r="K41" s="63">
        <v>14</v>
      </c>
      <c r="L41" s="60">
        <v>49650</v>
      </c>
      <c r="M41" s="63">
        <v>14</v>
      </c>
      <c r="N41" s="60">
        <v>134665</v>
      </c>
      <c r="O41" s="62">
        <v>38</v>
      </c>
      <c r="P41" s="60">
        <v>33378</v>
      </c>
      <c r="Q41" s="63">
        <v>9.4</v>
      </c>
      <c r="R41" s="8">
        <v>21312</v>
      </c>
      <c r="S41" s="63">
        <v>6</v>
      </c>
      <c r="T41" s="406" t="str">
        <f t="shared" si="1"/>
        <v>〇</v>
      </c>
      <c r="U41" s="408">
        <f t="shared" si="2"/>
        <v>100</v>
      </c>
      <c r="W41" s="49"/>
      <c r="X41" s="49"/>
      <c r="Y41" s="49"/>
      <c r="Z41" s="49"/>
      <c r="AA41" s="49"/>
      <c r="AB41" s="49"/>
      <c r="AC41" s="49"/>
      <c r="AD41" s="49"/>
      <c r="AE41" s="49"/>
      <c r="AF41" s="49"/>
      <c r="AG41" s="49"/>
      <c r="AH41" s="49"/>
      <c r="AI41" s="49"/>
      <c r="AJ41" s="49"/>
      <c r="AK41" s="49"/>
      <c r="AL41" s="49"/>
      <c r="AM41" s="49"/>
      <c r="AN41" s="49"/>
      <c r="AO41" s="49"/>
      <c r="AP41" s="49"/>
      <c r="AQ41" s="49"/>
    </row>
    <row r="42" spans="1:43" ht="17.25" customHeight="1">
      <c r="A42" s="467"/>
      <c r="B42" s="43">
        <v>29</v>
      </c>
      <c r="C42" s="8">
        <v>403937</v>
      </c>
      <c r="D42" s="60">
        <v>204883</v>
      </c>
      <c r="E42" s="61">
        <v>50.8</v>
      </c>
      <c r="F42" s="60">
        <v>88472</v>
      </c>
      <c r="G42" s="62">
        <v>21.9</v>
      </c>
      <c r="H42" s="60">
        <v>38601</v>
      </c>
      <c r="I42" s="63">
        <v>9.6</v>
      </c>
      <c r="J42" s="60">
        <v>56892</v>
      </c>
      <c r="K42" s="63">
        <v>14.1</v>
      </c>
      <c r="L42" s="60">
        <v>56892</v>
      </c>
      <c r="M42" s="63">
        <v>14.1</v>
      </c>
      <c r="N42" s="60">
        <v>142162</v>
      </c>
      <c r="O42" s="62">
        <v>35.1</v>
      </c>
      <c r="P42" s="60">
        <v>33161</v>
      </c>
      <c r="Q42" s="63">
        <v>8.1999999999999993</v>
      </c>
      <c r="R42" s="8">
        <v>19821</v>
      </c>
      <c r="S42" s="63">
        <v>4.9000000000000004</v>
      </c>
      <c r="T42" s="406" t="str">
        <f t="shared" si="1"/>
        <v>〇</v>
      </c>
      <c r="U42" s="408">
        <f t="shared" si="2"/>
        <v>100</v>
      </c>
      <c r="W42" s="49"/>
      <c r="X42" s="49"/>
      <c r="Y42" s="49"/>
      <c r="Z42" s="49"/>
      <c r="AA42" s="49"/>
      <c r="AB42" s="49"/>
      <c r="AC42" s="49"/>
      <c r="AD42" s="49"/>
      <c r="AE42" s="49"/>
      <c r="AF42" s="49"/>
      <c r="AG42" s="49"/>
      <c r="AH42" s="49"/>
      <c r="AI42" s="49"/>
      <c r="AJ42" s="49"/>
      <c r="AK42" s="49"/>
      <c r="AL42" s="49"/>
      <c r="AM42" s="49"/>
      <c r="AN42" s="49"/>
      <c r="AO42" s="49"/>
      <c r="AP42" s="49"/>
      <c r="AQ42" s="49"/>
    </row>
    <row r="43" spans="1:43" ht="17.25" customHeight="1">
      <c r="A43" s="467"/>
      <c r="B43" s="43">
        <v>30</v>
      </c>
      <c r="C43" s="8">
        <v>379628</v>
      </c>
      <c r="D43" s="60">
        <v>211025</v>
      </c>
      <c r="E43" s="61">
        <v>55.6</v>
      </c>
      <c r="F43" s="60">
        <v>88919</v>
      </c>
      <c r="G43" s="62">
        <v>23.4</v>
      </c>
      <c r="H43" s="60">
        <v>43974</v>
      </c>
      <c r="I43" s="63">
        <v>11.6</v>
      </c>
      <c r="J43" s="60">
        <v>43501</v>
      </c>
      <c r="K43" s="63">
        <v>11.5</v>
      </c>
      <c r="L43" s="60">
        <v>43334</v>
      </c>
      <c r="M43" s="63">
        <v>11.4</v>
      </c>
      <c r="N43" s="60">
        <v>125102</v>
      </c>
      <c r="O43" s="62">
        <v>33</v>
      </c>
      <c r="P43" s="60">
        <v>28820</v>
      </c>
      <c r="Q43" s="63">
        <v>7.6</v>
      </c>
      <c r="R43" s="8">
        <v>17704</v>
      </c>
      <c r="S43" s="63">
        <v>4.7</v>
      </c>
      <c r="T43" s="406" t="str">
        <f t="shared" si="1"/>
        <v>〇</v>
      </c>
      <c r="U43" s="408">
        <f t="shared" si="2"/>
        <v>100.1</v>
      </c>
      <c r="W43" s="49"/>
      <c r="X43" s="49"/>
      <c r="Y43" s="49"/>
      <c r="Z43" s="49"/>
      <c r="AA43" s="49"/>
      <c r="AB43" s="49"/>
      <c r="AC43" s="49"/>
      <c r="AD43" s="49"/>
      <c r="AE43" s="49"/>
      <c r="AF43" s="49"/>
      <c r="AG43" s="49"/>
      <c r="AH43" s="49"/>
      <c r="AI43" s="49"/>
      <c r="AJ43" s="49"/>
      <c r="AK43" s="49"/>
      <c r="AL43" s="49"/>
      <c r="AM43" s="49"/>
      <c r="AN43" s="49"/>
      <c r="AO43" s="49"/>
      <c r="AP43" s="49"/>
      <c r="AQ43" s="49"/>
    </row>
    <row r="44" spans="1:43" ht="17.25" customHeight="1">
      <c r="A44" s="467"/>
      <c r="B44" s="43" t="s">
        <v>268</v>
      </c>
      <c r="C44" s="60">
        <v>396836</v>
      </c>
      <c r="D44" s="60">
        <v>213327</v>
      </c>
      <c r="E44" s="61">
        <v>53.8</v>
      </c>
      <c r="F44" s="60">
        <v>87930</v>
      </c>
      <c r="G44" s="62">
        <v>22.2</v>
      </c>
      <c r="H44" s="60">
        <v>43999</v>
      </c>
      <c r="I44" s="63">
        <v>11.1</v>
      </c>
      <c r="J44" s="60">
        <v>55222</v>
      </c>
      <c r="K44" s="63">
        <v>13.9</v>
      </c>
      <c r="L44" s="60">
        <v>55222</v>
      </c>
      <c r="M44" s="63">
        <v>13.9</v>
      </c>
      <c r="N44" s="60">
        <v>128287</v>
      </c>
      <c r="O44" s="62">
        <v>32.299999999999997</v>
      </c>
      <c r="P44" s="60">
        <v>29788</v>
      </c>
      <c r="Q44" s="63">
        <v>7.5</v>
      </c>
      <c r="R44" s="8">
        <v>16581</v>
      </c>
      <c r="S44" s="63">
        <v>4.2</v>
      </c>
      <c r="T44" s="406" t="str">
        <f t="shared" si="1"/>
        <v>〇</v>
      </c>
      <c r="U44" s="408">
        <f t="shared" si="2"/>
        <v>100</v>
      </c>
      <c r="W44" s="49"/>
      <c r="X44" s="49"/>
      <c r="Y44" s="49"/>
      <c r="Z44" s="49"/>
      <c r="AA44" s="49"/>
      <c r="AB44" s="49"/>
      <c r="AC44" s="49"/>
      <c r="AD44" s="49"/>
      <c r="AE44" s="49"/>
      <c r="AF44" s="49"/>
      <c r="AG44" s="49"/>
      <c r="AH44" s="49"/>
      <c r="AI44" s="49"/>
      <c r="AJ44" s="49"/>
      <c r="AK44" s="49"/>
      <c r="AL44" s="49"/>
      <c r="AM44" s="49"/>
      <c r="AN44" s="49"/>
      <c r="AO44" s="49"/>
      <c r="AP44" s="49"/>
      <c r="AQ44" s="49"/>
    </row>
    <row r="45" spans="1:43" s="7" customFormat="1" ht="17.25" customHeight="1">
      <c r="A45" s="472"/>
      <c r="B45" s="44" t="s">
        <v>269</v>
      </c>
      <c r="C45" s="65">
        <v>483721</v>
      </c>
      <c r="D45" s="65">
        <v>219965</v>
      </c>
      <c r="E45" s="66">
        <v>45.5</v>
      </c>
      <c r="F45" s="65">
        <v>92433</v>
      </c>
      <c r="G45" s="67">
        <v>19.100000000000001</v>
      </c>
      <c r="H45" s="65">
        <v>44671</v>
      </c>
      <c r="I45" s="68">
        <v>9.1999999999999993</v>
      </c>
      <c r="J45" s="65">
        <v>46688</v>
      </c>
      <c r="K45" s="68">
        <v>9.6999999999999993</v>
      </c>
      <c r="L45" s="65">
        <v>14867</v>
      </c>
      <c r="M45" s="68">
        <v>3.1</v>
      </c>
      <c r="N45" s="65">
        <v>217068</v>
      </c>
      <c r="O45" s="67">
        <v>44.9</v>
      </c>
      <c r="P45" s="65">
        <v>111205</v>
      </c>
      <c r="Q45" s="68">
        <v>23</v>
      </c>
      <c r="R45" s="64">
        <v>16412</v>
      </c>
      <c r="S45" s="68">
        <v>3.4</v>
      </c>
      <c r="T45" s="406" t="str">
        <f t="shared" si="1"/>
        <v>〇</v>
      </c>
      <c r="U45" s="408">
        <f t="shared" si="2"/>
        <v>100.1</v>
      </c>
      <c r="W45" s="49"/>
      <c r="X45" s="49"/>
      <c r="Y45" s="49"/>
      <c r="Z45" s="49"/>
      <c r="AA45" s="49"/>
      <c r="AB45" s="49"/>
      <c r="AC45" s="49"/>
      <c r="AD45" s="49"/>
      <c r="AE45" s="49"/>
      <c r="AF45" s="49"/>
      <c r="AG45" s="49"/>
      <c r="AH45" s="49"/>
      <c r="AI45" s="49"/>
      <c r="AJ45" s="49"/>
      <c r="AK45" s="49"/>
      <c r="AL45" s="49"/>
      <c r="AM45" s="49"/>
      <c r="AN45" s="49"/>
      <c r="AO45" s="49"/>
      <c r="AP45" s="49"/>
      <c r="AQ45" s="49"/>
    </row>
    <row r="46" spans="1:43" ht="17.25" customHeight="1">
      <c r="A46" s="457" t="s">
        <v>52</v>
      </c>
      <c r="B46" s="42">
        <v>28</v>
      </c>
      <c r="C46" s="60">
        <v>277023</v>
      </c>
      <c r="D46" s="60">
        <v>144657</v>
      </c>
      <c r="E46" s="61">
        <v>52.2</v>
      </c>
      <c r="F46" s="60">
        <v>46026</v>
      </c>
      <c r="G46" s="62">
        <v>16.600000000000001</v>
      </c>
      <c r="H46" s="60">
        <v>38591</v>
      </c>
      <c r="I46" s="63">
        <v>13.9</v>
      </c>
      <c r="J46" s="60">
        <v>43613</v>
      </c>
      <c r="K46" s="63">
        <v>15.7</v>
      </c>
      <c r="L46" s="60">
        <v>43374</v>
      </c>
      <c r="M46" s="63">
        <v>15.6</v>
      </c>
      <c r="N46" s="60">
        <v>88753</v>
      </c>
      <c r="O46" s="62">
        <v>32.1</v>
      </c>
      <c r="P46" s="60">
        <v>24509</v>
      </c>
      <c r="Q46" s="63">
        <v>8.9</v>
      </c>
      <c r="R46" s="8">
        <v>1541</v>
      </c>
      <c r="S46" s="63">
        <v>0.6</v>
      </c>
      <c r="T46" s="406" t="str">
        <f t="shared" si="1"/>
        <v>〇</v>
      </c>
      <c r="U46" s="408">
        <f t="shared" si="2"/>
        <v>100</v>
      </c>
      <c r="W46" s="49"/>
      <c r="X46" s="49"/>
      <c r="Y46" s="49"/>
      <c r="Z46" s="49"/>
      <c r="AA46" s="49"/>
      <c r="AB46" s="49"/>
      <c r="AC46" s="49"/>
      <c r="AD46" s="49"/>
      <c r="AE46" s="49"/>
      <c r="AF46" s="49"/>
      <c r="AG46" s="49"/>
      <c r="AH46" s="49"/>
      <c r="AI46" s="49"/>
      <c r="AJ46" s="49"/>
      <c r="AK46" s="49"/>
      <c r="AL46" s="49"/>
      <c r="AM46" s="49"/>
      <c r="AN46" s="49"/>
      <c r="AO46" s="49"/>
      <c r="AP46" s="49"/>
      <c r="AQ46" s="49"/>
    </row>
    <row r="47" spans="1:43" ht="17.25" customHeight="1">
      <c r="A47" s="467"/>
      <c r="B47" s="43">
        <v>29</v>
      </c>
      <c r="C47" s="60">
        <v>308114</v>
      </c>
      <c r="D47" s="60">
        <v>173900</v>
      </c>
      <c r="E47" s="61">
        <v>56.4</v>
      </c>
      <c r="F47" s="60">
        <v>74009</v>
      </c>
      <c r="G47" s="62">
        <v>24</v>
      </c>
      <c r="H47" s="60">
        <v>38047</v>
      </c>
      <c r="I47" s="63">
        <v>12.3</v>
      </c>
      <c r="J47" s="60">
        <v>43917</v>
      </c>
      <c r="K47" s="63">
        <v>14.3</v>
      </c>
      <c r="L47" s="60">
        <v>43347</v>
      </c>
      <c r="M47" s="63">
        <v>14.1</v>
      </c>
      <c r="N47" s="60">
        <v>90297</v>
      </c>
      <c r="O47" s="62">
        <v>29.3</v>
      </c>
      <c r="P47" s="60">
        <v>25306</v>
      </c>
      <c r="Q47" s="63">
        <v>8.1999999999999993</v>
      </c>
      <c r="R47" s="8">
        <v>1600</v>
      </c>
      <c r="S47" s="63">
        <v>0.5</v>
      </c>
      <c r="T47" s="406" t="str">
        <f t="shared" si="1"/>
        <v>〇</v>
      </c>
      <c r="U47" s="408">
        <f t="shared" si="2"/>
        <v>100</v>
      </c>
      <c r="W47" s="49"/>
      <c r="X47" s="49"/>
      <c r="Y47" s="49"/>
      <c r="Z47" s="49"/>
      <c r="AA47" s="49"/>
      <c r="AB47" s="49"/>
      <c r="AC47" s="49"/>
      <c r="AD47" s="49"/>
      <c r="AE47" s="49"/>
      <c r="AF47" s="49"/>
      <c r="AG47" s="49"/>
      <c r="AH47" s="49"/>
      <c r="AI47" s="49"/>
      <c r="AJ47" s="49"/>
      <c r="AK47" s="49"/>
      <c r="AL47" s="49"/>
      <c r="AM47" s="49"/>
      <c r="AN47" s="49"/>
      <c r="AO47" s="49"/>
      <c r="AP47" s="49"/>
      <c r="AQ47" s="49"/>
    </row>
    <row r="48" spans="1:43" ht="17.25" customHeight="1">
      <c r="A48" s="467"/>
      <c r="B48" s="43">
        <v>30</v>
      </c>
      <c r="C48" s="60">
        <v>304712</v>
      </c>
      <c r="D48" s="60">
        <v>173498</v>
      </c>
      <c r="E48" s="61">
        <v>56.9</v>
      </c>
      <c r="F48" s="60">
        <v>73022</v>
      </c>
      <c r="G48" s="62">
        <v>24</v>
      </c>
      <c r="H48" s="60">
        <v>37504</v>
      </c>
      <c r="I48" s="63">
        <v>12.3</v>
      </c>
      <c r="J48" s="60">
        <v>38215</v>
      </c>
      <c r="K48" s="63">
        <v>12.5</v>
      </c>
      <c r="L48" s="60">
        <v>37368</v>
      </c>
      <c r="M48" s="63">
        <v>12.3</v>
      </c>
      <c r="N48" s="60">
        <v>92999</v>
      </c>
      <c r="O48" s="62">
        <v>30.5</v>
      </c>
      <c r="P48" s="60">
        <v>25286</v>
      </c>
      <c r="Q48" s="63">
        <v>8.3000000000000007</v>
      </c>
      <c r="R48" s="8">
        <v>1601</v>
      </c>
      <c r="S48" s="63">
        <v>0.5</v>
      </c>
      <c r="T48" s="406" t="str">
        <f t="shared" si="1"/>
        <v>〇</v>
      </c>
      <c r="U48" s="408">
        <f t="shared" si="2"/>
        <v>99.9</v>
      </c>
      <c r="W48" s="49"/>
      <c r="X48" s="49"/>
      <c r="Y48" s="49"/>
      <c r="Z48" s="49"/>
      <c r="AA48" s="49"/>
      <c r="AB48" s="49"/>
      <c r="AC48" s="49"/>
      <c r="AD48" s="49"/>
      <c r="AE48" s="49"/>
      <c r="AF48" s="49"/>
      <c r="AG48" s="49"/>
      <c r="AH48" s="49"/>
      <c r="AI48" s="49"/>
      <c r="AJ48" s="49"/>
      <c r="AK48" s="49"/>
      <c r="AL48" s="49"/>
      <c r="AM48" s="49"/>
      <c r="AN48" s="49"/>
      <c r="AO48" s="49"/>
      <c r="AP48" s="49"/>
      <c r="AQ48" s="49"/>
    </row>
    <row r="49" spans="1:43" ht="17.25" customHeight="1">
      <c r="A49" s="467"/>
      <c r="B49" s="43" t="s">
        <v>268</v>
      </c>
      <c r="C49" s="210">
        <v>313613</v>
      </c>
      <c r="D49" s="60">
        <v>179034</v>
      </c>
      <c r="E49" s="61">
        <v>57.1</v>
      </c>
      <c r="F49" s="60">
        <v>73912</v>
      </c>
      <c r="G49" s="62">
        <v>23.6</v>
      </c>
      <c r="H49" s="60">
        <v>37634</v>
      </c>
      <c r="I49" s="63">
        <v>12</v>
      </c>
      <c r="J49" s="60">
        <v>40647</v>
      </c>
      <c r="K49" s="63">
        <v>13</v>
      </c>
      <c r="L49" s="60">
        <v>39263</v>
      </c>
      <c r="M49" s="63">
        <v>12.5</v>
      </c>
      <c r="N49" s="60">
        <v>93932</v>
      </c>
      <c r="O49" s="62">
        <v>30</v>
      </c>
      <c r="P49" s="60">
        <v>25710</v>
      </c>
      <c r="Q49" s="63">
        <v>8.1999999999999993</v>
      </c>
      <c r="R49" s="210">
        <v>1601</v>
      </c>
      <c r="S49" s="63">
        <v>0.5</v>
      </c>
      <c r="T49" s="406" t="str">
        <f t="shared" si="1"/>
        <v>〇</v>
      </c>
      <c r="U49" s="408">
        <f t="shared" si="2"/>
        <v>100.1</v>
      </c>
      <c r="W49" s="49"/>
      <c r="X49" s="49"/>
      <c r="Y49" s="49"/>
      <c r="Z49" s="49"/>
      <c r="AA49" s="49"/>
      <c r="AB49" s="49"/>
      <c r="AC49" s="49"/>
      <c r="AD49" s="49"/>
      <c r="AE49" s="49"/>
      <c r="AF49" s="49"/>
      <c r="AG49" s="49"/>
      <c r="AH49" s="49"/>
      <c r="AI49" s="49"/>
      <c r="AJ49" s="49"/>
      <c r="AK49" s="49"/>
      <c r="AL49" s="49"/>
      <c r="AM49" s="49"/>
      <c r="AN49" s="49"/>
      <c r="AO49" s="49"/>
      <c r="AP49" s="49"/>
      <c r="AQ49" s="49"/>
    </row>
    <row r="50" spans="1:43" s="7" customFormat="1" ht="17.25" customHeight="1">
      <c r="A50" s="472"/>
      <c r="B50" s="44" t="s">
        <v>269</v>
      </c>
      <c r="C50" s="64">
        <v>401390</v>
      </c>
      <c r="D50" s="65">
        <v>182264</v>
      </c>
      <c r="E50" s="66">
        <v>45.4</v>
      </c>
      <c r="F50" s="65">
        <v>74014</v>
      </c>
      <c r="G50" s="67">
        <v>18.399999999999999</v>
      </c>
      <c r="H50" s="65">
        <v>37783</v>
      </c>
      <c r="I50" s="68">
        <v>9.4</v>
      </c>
      <c r="J50" s="65">
        <v>47302</v>
      </c>
      <c r="K50" s="68">
        <v>11.8</v>
      </c>
      <c r="L50" s="65">
        <v>45552</v>
      </c>
      <c r="M50" s="68">
        <v>11.3</v>
      </c>
      <c r="N50" s="65">
        <v>171824</v>
      </c>
      <c r="O50" s="67">
        <v>42.8</v>
      </c>
      <c r="P50" s="65">
        <v>99900</v>
      </c>
      <c r="Q50" s="68">
        <v>24.9</v>
      </c>
      <c r="R50" s="64">
        <v>1542</v>
      </c>
      <c r="S50" s="68">
        <v>0.4</v>
      </c>
      <c r="T50" s="406" t="str">
        <f t="shared" si="1"/>
        <v>〇</v>
      </c>
      <c r="U50" s="408">
        <f t="shared" si="2"/>
        <v>100</v>
      </c>
      <c r="W50" s="49"/>
      <c r="X50" s="49"/>
      <c r="Y50" s="49"/>
      <c r="Z50" s="49"/>
      <c r="AA50" s="49"/>
      <c r="AB50" s="49"/>
      <c r="AC50" s="49"/>
      <c r="AD50" s="49"/>
      <c r="AE50" s="49"/>
      <c r="AF50" s="49"/>
      <c r="AG50" s="49"/>
      <c r="AH50" s="49"/>
      <c r="AI50" s="49"/>
      <c r="AJ50" s="49"/>
      <c r="AK50" s="49"/>
      <c r="AL50" s="49"/>
      <c r="AM50" s="49"/>
      <c r="AN50" s="49"/>
      <c r="AO50" s="49"/>
      <c r="AP50" s="49"/>
      <c r="AQ50" s="49"/>
    </row>
    <row r="51" spans="1:43" ht="17.25" customHeight="1">
      <c r="A51" s="457" t="s">
        <v>90</v>
      </c>
      <c r="B51" s="42">
        <v>28</v>
      </c>
      <c r="C51" s="8">
        <v>295026</v>
      </c>
      <c r="D51" s="60">
        <v>146617</v>
      </c>
      <c r="E51" s="61">
        <v>49.7</v>
      </c>
      <c r="F51" s="60">
        <v>43255</v>
      </c>
      <c r="G51" s="62">
        <v>14.7</v>
      </c>
      <c r="H51" s="60">
        <v>37741</v>
      </c>
      <c r="I51" s="63">
        <v>12.8</v>
      </c>
      <c r="J51" s="60">
        <v>52803</v>
      </c>
      <c r="K51" s="63">
        <v>17.899999999999999</v>
      </c>
      <c r="L51" s="60">
        <v>52110</v>
      </c>
      <c r="M51" s="63">
        <v>17.7</v>
      </c>
      <c r="N51" s="60">
        <v>95606</v>
      </c>
      <c r="O51" s="62">
        <v>32.4</v>
      </c>
      <c r="P51" s="60">
        <v>18690</v>
      </c>
      <c r="Q51" s="63">
        <v>6.3</v>
      </c>
      <c r="R51" s="8">
        <v>1353</v>
      </c>
      <c r="S51" s="63">
        <v>0.5</v>
      </c>
      <c r="T51" s="406" t="str">
        <f t="shared" si="1"/>
        <v>〇</v>
      </c>
      <c r="U51" s="408">
        <f t="shared" si="2"/>
        <v>100</v>
      </c>
      <c r="W51" s="49"/>
      <c r="X51" s="49"/>
      <c r="Y51" s="49"/>
      <c r="Z51" s="49"/>
      <c r="AA51" s="49"/>
      <c r="AB51" s="49"/>
      <c r="AC51" s="49"/>
      <c r="AD51" s="49"/>
      <c r="AE51" s="49"/>
      <c r="AF51" s="49"/>
      <c r="AG51" s="49"/>
      <c r="AH51" s="49"/>
      <c r="AI51" s="49"/>
      <c r="AJ51" s="49"/>
      <c r="AK51" s="49"/>
      <c r="AL51" s="49"/>
      <c r="AM51" s="49"/>
      <c r="AN51" s="49"/>
      <c r="AO51" s="49"/>
      <c r="AP51" s="49"/>
      <c r="AQ51" s="49"/>
    </row>
    <row r="52" spans="1:43" ht="17.25" customHeight="1">
      <c r="A52" s="467"/>
      <c r="B52" s="43">
        <v>29</v>
      </c>
      <c r="C52" s="8">
        <v>328713</v>
      </c>
      <c r="D52" s="60">
        <v>183267</v>
      </c>
      <c r="E52" s="61">
        <v>55.7</v>
      </c>
      <c r="F52" s="60">
        <v>78037</v>
      </c>
      <c r="G52" s="62">
        <v>23.7</v>
      </c>
      <c r="H52" s="60">
        <v>37841</v>
      </c>
      <c r="I52" s="63">
        <v>11.5</v>
      </c>
      <c r="J52" s="60">
        <v>45131</v>
      </c>
      <c r="K52" s="63">
        <v>13.7</v>
      </c>
      <c r="L52" s="60">
        <v>44084</v>
      </c>
      <c r="M52" s="63">
        <v>13.4</v>
      </c>
      <c r="N52" s="60">
        <v>100315</v>
      </c>
      <c r="O52" s="62">
        <v>30.6</v>
      </c>
      <c r="P52" s="60">
        <v>18393</v>
      </c>
      <c r="Q52" s="63">
        <v>5.6</v>
      </c>
      <c r="R52" s="8">
        <v>1350</v>
      </c>
      <c r="S52" s="63">
        <v>0.4</v>
      </c>
      <c r="T52" s="406" t="str">
        <f t="shared" si="1"/>
        <v>〇</v>
      </c>
      <c r="U52" s="408">
        <f t="shared" si="2"/>
        <v>100</v>
      </c>
      <c r="W52" s="49"/>
      <c r="X52" s="49"/>
      <c r="Y52" s="49"/>
      <c r="Z52" s="49"/>
      <c r="AA52" s="49"/>
      <c r="AB52" s="49"/>
      <c r="AC52" s="49"/>
      <c r="AD52" s="49"/>
      <c r="AE52" s="49"/>
      <c r="AF52" s="49"/>
      <c r="AG52" s="49"/>
      <c r="AH52" s="49"/>
      <c r="AI52" s="49"/>
      <c r="AJ52" s="49"/>
      <c r="AK52" s="49"/>
      <c r="AL52" s="49"/>
      <c r="AM52" s="49"/>
      <c r="AN52" s="49"/>
      <c r="AO52" s="49"/>
      <c r="AP52" s="49"/>
      <c r="AQ52" s="49"/>
    </row>
    <row r="53" spans="1:43" ht="17.25" customHeight="1">
      <c r="A53" s="467"/>
      <c r="B53" s="43">
        <v>30</v>
      </c>
      <c r="C53" s="8">
        <v>328647</v>
      </c>
      <c r="D53" s="60">
        <v>183196</v>
      </c>
      <c r="E53" s="61">
        <v>55.7</v>
      </c>
      <c r="F53" s="60">
        <v>77949</v>
      </c>
      <c r="G53" s="62">
        <v>23.7</v>
      </c>
      <c r="H53" s="60">
        <v>37595</v>
      </c>
      <c r="I53" s="63">
        <v>11.4</v>
      </c>
      <c r="J53" s="60">
        <v>45223</v>
      </c>
      <c r="K53" s="63">
        <v>13.8</v>
      </c>
      <c r="L53" s="60">
        <v>42244</v>
      </c>
      <c r="M53" s="63">
        <v>12.9</v>
      </c>
      <c r="N53" s="60">
        <v>100228</v>
      </c>
      <c r="O53" s="62">
        <v>30.5</v>
      </c>
      <c r="P53" s="60">
        <v>19002</v>
      </c>
      <c r="Q53" s="63">
        <v>5.8</v>
      </c>
      <c r="R53" s="8">
        <v>1323</v>
      </c>
      <c r="S53" s="63">
        <v>0.4</v>
      </c>
      <c r="T53" s="406" t="str">
        <f t="shared" si="1"/>
        <v>〇</v>
      </c>
      <c r="U53" s="408">
        <f t="shared" si="2"/>
        <v>100</v>
      </c>
      <c r="W53" s="49"/>
      <c r="X53" s="49"/>
      <c r="Y53" s="49"/>
      <c r="Z53" s="49"/>
      <c r="AA53" s="49"/>
      <c r="AB53" s="49"/>
      <c r="AC53" s="49"/>
      <c r="AD53" s="49"/>
      <c r="AE53" s="49"/>
      <c r="AF53" s="49"/>
      <c r="AG53" s="49"/>
      <c r="AH53" s="49"/>
      <c r="AI53" s="49"/>
      <c r="AJ53" s="49"/>
      <c r="AK53" s="49"/>
      <c r="AL53" s="49"/>
      <c r="AM53" s="49"/>
      <c r="AN53" s="49"/>
      <c r="AO53" s="49"/>
      <c r="AP53" s="49"/>
      <c r="AQ53" s="49"/>
    </row>
    <row r="54" spans="1:43" ht="17.25" customHeight="1">
      <c r="A54" s="467"/>
      <c r="B54" s="43" t="s">
        <v>268</v>
      </c>
      <c r="C54" s="60">
        <v>349575</v>
      </c>
      <c r="D54" s="60">
        <v>187390</v>
      </c>
      <c r="E54" s="61">
        <v>53.6</v>
      </c>
      <c r="F54" s="60">
        <v>78441</v>
      </c>
      <c r="G54" s="62">
        <v>22.4</v>
      </c>
      <c r="H54" s="60">
        <v>37578</v>
      </c>
      <c r="I54" s="63">
        <v>10.7</v>
      </c>
      <c r="J54" s="60">
        <v>58428</v>
      </c>
      <c r="K54" s="63">
        <v>16.7</v>
      </c>
      <c r="L54" s="60">
        <v>56699</v>
      </c>
      <c r="M54" s="63">
        <v>16.2</v>
      </c>
      <c r="N54" s="60">
        <v>103757</v>
      </c>
      <c r="O54" s="62">
        <v>29.7</v>
      </c>
      <c r="P54" s="60">
        <v>19869</v>
      </c>
      <c r="Q54" s="63">
        <v>5.7</v>
      </c>
      <c r="R54" s="8">
        <v>1283</v>
      </c>
      <c r="S54" s="63">
        <v>0.4</v>
      </c>
      <c r="T54" s="406" t="str">
        <f t="shared" si="1"/>
        <v>〇</v>
      </c>
      <c r="U54" s="408">
        <f t="shared" si="2"/>
        <v>100</v>
      </c>
      <c r="W54" s="49"/>
      <c r="X54" s="49"/>
      <c r="Y54" s="49"/>
      <c r="Z54" s="49"/>
      <c r="AA54" s="49"/>
      <c r="AB54" s="49"/>
      <c r="AC54" s="49"/>
      <c r="AD54" s="49"/>
      <c r="AE54" s="49"/>
      <c r="AF54" s="49"/>
      <c r="AG54" s="49"/>
      <c r="AH54" s="49"/>
      <c r="AI54" s="49"/>
      <c r="AJ54" s="49"/>
      <c r="AK54" s="49"/>
      <c r="AL54" s="49"/>
      <c r="AM54" s="49"/>
      <c r="AN54" s="49"/>
      <c r="AO54" s="49"/>
      <c r="AP54" s="49"/>
      <c r="AQ54" s="49"/>
    </row>
    <row r="55" spans="1:43" s="7" customFormat="1" ht="17.25" customHeight="1">
      <c r="A55" s="472"/>
      <c r="B55" s="44" t="s">
        <v>269</v>
      </c>
      <c r="C55" s="65">
        <v>440426</v>
      </c>
      <c r="D55" s="65">
        <v>194394</v>
      </c>
      <c r="E55" s="66">
        <v>44.1</v>
      </c>
      <c r="F55" s="65">
        <v>80106</v>
      </c>
      <c r="G55" s="67">
        <v>18.2</v>
      </c>
      <c r="H55" s="65">
        <v>37596</v>
      </c>
      <c r="I55" s="68">
        <v>8.5</v>
      </c>
      <c r="J55" s="65">
        <v>58581</v>
      </c>
      <c r="K55" s="68">
        <v>13.3</v>
      </c>
      <c r="L55" s="65">
        <v>56457</v>
      </c>
      <c r="M55" s="68">
        <v>12.8</v>
      </c>
      <c r="N55" s="65">
        <v>187451</v>
      </c>
      <c r="O55" s="67">
        <v>42.6</v>
      </c>
      <c r="P55" s="65">
        <v>103186</v>
      </c>
      <c r="Q55" s="68">
        <v>23.4</v>
      </c>
      <c r="R55" s="64">
        <v>1242</v>
      </c>
      <c r="S55" s="68">
        <v>0.3</v>
      </c>
      <c r="T55" s="406" t="str">
        <f t="shared" si="1"/>
        <v>〇</v>
      </c>
      <c r="U55" s="408">
        <f t="shared" si="2"/>
        <v>100</v>
      </c>
      <c r="W55" s="49"/>
      <c r="X55" s="49"/>
      <c r="Y55" s="49"/>
      <c r="Z55" s="49"/>
      <c r="AA55" s="49"/>
      <c r="AB55" s="49"/>
      <c r="AC55" s="49"/>
      <c r="AD55" s="49"/>
      <c r="AE55" s="49"/>
      <c r="AF55" s="49"/>
      <c r="AG55" s="49"/>
      <c r="AH55" s="49"/>
      <c r="AI55" s="49"/>
      <c r="AJ55" s="49"/>
      <c r="AK55" s="49"/>
      <c r="AL55" s="49"/>
      <c r="AM55" s="49"/>
      <c r="AN55" s="49"/>
      <c r="AO55" s="49"/>
      <c r="AP55" s="49"/>
      <c r="AQ55" s="49"/>
    </row>
    <row r="56" spans="1:43" ht="17.25" customHeight="1">
      <c r="A56" s="470" t="s">
        <v>54</v>
      </c>
      <c r="B56" s="42">
        <v>28</v>
      </c>
      <c r="C56" s="60">
        <v>1059913</v>
      </c>
      <c r="D56" s="60">
        <v>590869</v>
      </c>
      <c r="E56" s="61">
        <v>55.7</v>
      </c>
      <c r="F56" s="60">
        <v>161430</v>
      </c>
      <c r="G56" s="62">
        <v>15.2</v>
      </c>
      <c r="H56" s="60">
        <v>140122</v>
      </c>
      <c r="I56" s="63">
        <v>13.2</v>
      </c>
      <c r="J56" s="60">
        <v>93557</v>
      </c>
      <c r="K56" s="63">
        <v>8.8000000000000007</v>
      </c>
      <c r="L56" s="60">
        <v>93557</v>
      </c>
      <c r="M56" s="63">
        <v>8.8000000000000007</v>
      </c>
      <c r="N56" s="60">
        <v>375487</v>
      </c>
      <c r="O56" s="62">
        <v>35.5</v>
      </c>
      <c r="P56" s="60">
        <v>101524</v>
      </c>
      <c r="Q56" s="63">
        <v>9.6</v>
      </c>
      <c r="R56" s="8">
        <v>83409</v>
      </c>
      <c r="S56" s="63">
        <v>7.9</v>
      </c>
      <c r="T56" s="406" t="str">
        <f t="shared" si="1"/>
        <v>〇</v>
      </c>
      <c r="U56" s="408">
        <f t="shared" si="2"/>
        <v>100</v>
      </c>
      <c r="W56" s="49"/>
      <c r="X56" s="49"/>
      <c r="Y56" s="49"/>
      <c r="Z56" s="49"/>
      <c r="AA56" s="49"/>
      <c r="AB56" s="49"/>
      <c r="AC56" s="49"/>
      <c r="AD56" s="49"/>
      <c r="AE56" s="49"/>
      <c r="AF56" s="49"/>
      <c r="AG56" s="49"/>
      <c r="AH56" s="49"/>
      <c r="AI56" s="49"/>
      <c r="AJ56" s="49"/>
      <c r="AK56" s="49"/>
      <c r="AL56" s="49"/>
      <c r="AM56" s="49"/>
      <c r="AN56" s="49"/>
      <c r="AO56" s="49"/>
      <c r="AP56" s="49"/>
      <c r="AQ56" s="49"/>
    </row>
    <row r="57" spans="1:43" ht="17.25" customHeight="1">
      <c r="A57" s="467"/>
      <c r="B57" s="43">
        <v>29</v>
      </c>
      <c r="C57" s="60">
        <v>1158446</v>
      </c>
      <c r="D57" s="60">
        <v>688351</v>
      </c>
      <c r="E57" s="61">
        <v>59.4</v>
      </c>
      <c r="F57" s="60">
        <v>254259</v>
      </c>
      <c r="G57" s="62">
        <v>21.9</v>
      </c>
      <c r="H57" s="60">
        <v>135763</v>
      </c>
      <c r="I57" s="63">
        <v>11.7</v>
      </c>
      <c r="J57" s="60">
        <v>94985</v>
      </c>
      <c r="K57" s="63">
        <v>8.1999999999999993</v>
      </c>
      <c r="L57" s="60">
        <v>94974</v>
      </c>
      <c r="M57" s="63">
        <v>8.1999999999999993</v>
      </c>
      <c r="N57" s="60">
        <v>375110</v>
      </c>
      <c r="O57" s="62">
        <v>32.4</v>
      </c>
      <c r="P57" s="60">
        <v>101385</v>
      </c>
      <c r="Q57" s="63">
        <v>8.8000000000000007</v>
      </c>
      <c r="R57" s="8">
        <v>81689</v>
      </c>
      <c r="S57" s="63">
        <v>7</v>
      </c>
      <c r="T57" s="406" t="str">
        <f t="shared" si="1"/>
        <v>〇</v>
      </c>
      <c r="U57" s="408">
        <f t="shared" si="2"/>
        <v>100</v>
      </c>
      <c r="W57" s="49"/>
      <c r="X57" s="49"/>
      <c r="Y57" s="49"/>
      <c r="Z57" s="49"/>
      <c r="AA57" s="49"/>
      <c r="AB57" s="49"/>
      <c r="AC57" s="49"/>
      <c r="AD57" s="49"/>
      <c r="AE57" s="49"/>
      <c r="AF57" s="49"/>
      <c r="AG57" s="49"/>
      <c r="AH57" s="49"/>
      <c r="AI57" s="49"/>
      <c r="AJ57" s="49"/>
      <c r="AK57" s="49"/>
      <c r="AL57" s="49"/>
      <c r="AM57" s="49"/>
      <c r="AN57" s="49"/>
      <c r="AO57" s="49"/>
      <c r="AP57" s="49"/>
      <c r="AQ57" s="49"/>
    </row>
    <row r="58" spans="1:43" ht="17.25" customHeight="1">
      <c r="A58" s="467"/>
      <c r="B58" s="43">
        <v>30</v>
      </c>
      <c r="C58" s="60">
        <v>1195202</v>
      </c>
      <c r="D58" s="60">
        <v>690806</v>
      </c>
      <c r="E58" s="61">
        <v>57.8</v>
      </c>
      <c r="F58" s="60">
        <v>256102</v>
      </c>
      <c r="G58" s="62">
        <v>21.4</v>
      </c>
      <c r="H58" s="60">
        <v>132463</v>
      </c>
      <c r="I58" s="63">
        <v>11.1</v>
      </c>
      <c r="J58" s="60">
        <v>120023</v>
      </c>
      <c r="K58" s="63">
        <v>10</v>
      </c>
      <c r="L58" s="60">
        <v>120011</v>
      </c>
      <c r="M58" s="63">
        <v>10</v>
      </c>
      <c r="N58" s="60">
        <v>384373</v>
      </c>
      <c r="O58" s="62">
        <v>32.200000000000003</v>
      </c>
      <c r="P58" s="60">
        <v>97684</v>
      </c>
      <c r="Q58" s="63">
        <v>8.1999999999999993</v>
      </c>
      <c r="R58" s="8">
        <v>83414</v>
      </c>
      <c r="S58" s="63">
        <v>7</v>
      </c>
      <c r="T58" s="406" t="str">
        <f t="shared" si="1"/>
        <v>〇</v>
      </c>
      <c r="U58" s="408">
        <f t="shared" si="2"/>
        <v>100</v>
      </c>
      <c r="W58" s="49"/>
      <c r="X58" s="49"/>
      <c r="Y58" s="49"/>
      <c r="Z58" s="49"/>
      <c r="AA58" s="49"/>
      <c r="AB58" s="49"/>
      <c r="AC58" s="49"/>
      <c r="AD58" s="49"/>
      <c r="AE58" s="49"/>
      <c r="AF58" s="49"/>
      <c r="AG58" s="49"/>
      <c r="AH58" s="49"/>
      <c r="AI58" s="49"/>
      <c r="AJ58" s="49"/>
      <c r="AK58" s="49"/>
      <c r="AL58" s="49"/>
      <c r="AM58" s="49"/>
      <c r="AN58" s="49"/>
      <c r="AO58" s="49"/>
      <c r="AP58" s="49"/>
      <c r="AQ58" s="49"/>
    </row>
    <row r="59" spans="1:43" ht="17.25" customHeight="1">
      <c r="A59" s="467"/>
      <c r="B59" s="43" t="s">
        <v>268</v>
      </c>
      <c r="C59" s="8">
        <v>1217190</v>
      </c>
      <c r="D59" s="60">
        <v>708368</v>
      </c>
      <c r="E59" s="61">
        <v>58.2</v>
      </c>
      <c r="F59" s="60">
        <v>259374</v>
      </c>
      <c r="G59" s="62">
        <v>21.3</v>
      </c>
      <c r="H59" s="60">
        <v>130786</v>
      </c>
      <c r="I59" s="63">
        <v>10.7</v>
      </c>
      <c r="J59" s="60">
        <v>106559</v>
      </c>
      <c r="K59" s="63">
        <v>8.8000000000000007</v>
      </c>
      <c r="L59" s="60">
        <v>106187</v>
      </c>
      <c r="M59" s="63">
        <v>8.6999999999999993</v>
      </c>
      <c r="N59" s="60">
        <v>402263</v>
      </c>
      <c r="O59" s="62">
        <v>33</v>
      </c>
      <c r="P59" s="60">
        <v>99750</v>
      </c>
      <c r="Q59" s="63">
        <v>8.1999999999999993</v>
      </c>
      <c r="R59" s="8">
        <v>81282</v>
      </c>
      <c r="S59" s="63">
        <v>6.7</v>
      </c>
      <c r="T59" s="406" t="str">
        <f t="shared" si="1"/>
        <v>〇</v>
      </c>
      <c r="U59" s="408">
        <f t="shared" si="2"/>
        <v>100</v>
      </c>
      <c r="W59" s="49"/>
      <c r="X59" s="49"/>
      <c r="Y59" s="49"/>
      <c r="Z59" s="49"/>
      <c r="AA59" s="49"/>
      <c r="AB59" s="49"/>
      <c r="AC59" s="49"/>
      <c r="AD59" s="49"/>
      <c r="AE59" s="49"/>
      <c r="AF59" s="49"/>
      <c r="AG59" s="49"/>
      <c r="AH59" s="49"/>
      <c r="AI59" s="49"/>
      <c r="AJ59" s="49"/>
      <c r="AK59" s="49"/>
      <c r="AL59" s="49"/>
      <c r="AM59" s="49"/>
      <c r="AN59" s="49"/>
      <c r="AO59" s="49"/>
      <c r="AP59" s="49"/>
      <c r="AQ59" s="49"/>
    </row>
    <row r="60" spans="1:43" s="7" customFormat="1" ht="17.25" customHeight="1">
      <c r="A60" s="472"/>
      <c r="B60" s="44" t="s">
        <v>269</v>
      </c>
      <c r="C60" s="64">
        <v>1496381</v>
      </c>
      <c r="D60" s="65">
        <v>726854</v>
      </c>
      <c r="E60" s="66">
        <v>48.6</v>
      </c>
      <c r="F60" s="65">
        <v>264168</v>
      </c>
      <c r="G60" s="67">
        <v>17.7</v>
      </c>
      <c r="H60" s="65">
        <v>128631</v>
      </c>
      <c r="I60" s="68">
        <v>8.6</v>
      </c>
      <c r="J60" s="65">
        <v>117019</v>
      </c>
      <c r="K60" s="68">
        <v>7.8</v>
      </c>
      <c r="L60" s="65">
        <v>117019</v>
      </c>
      <c r="M60" s="68">
        <v>7.8</v>
      </c>
      <c r="N60" s="65">
        <v>652508</v>
      </c>
      <c r="O60" s="67">
        <v>43.6</v>
      </c>
      <c r="P60" s="65">
        <v>354586</v>
      </c>
      <c r="Q60" s="68">
        <v>23.7</v>
      </c>
      <c r="R60" s="64">
        <v>76320</v>
      </c>
      <c r="S60" s="68">
        <v>5.0999999999999996</v>
      </c>
      <c r="T60" s="406" t="str">
        <f t="shared" si="1"/>
        <v>〇</v>
      </c>
      <c r="U60" s="408">
        <f t="shared" si="2"/>
        <v>100</v>
      </c>
      <c r="W60" s="49"/>
      <c r="X60" s="49"/>
      <c r="Y60" s="49"/>
      <c r="Z60" s="49"/>
      <c r="AA60" s="49"/>
      <c r="AB60" s="49"/>
      <c r="AC60" s="49"/>
      <c r="AD60" s="49"/>
      <c r="AE60" s="49"/>
      <c r="AF60" s="49"/>
      <c r="AG60" s="49"/>
      <c r="AH60" s="49"/>
      <c r="AI60" s="49"/>
      <c r="AJ60" s="49"/>
      <c r="AK60" s="49"/>
      <c r="AL60" s="49"/>
      <c r="AM60" s="49"/>
      <c r="AN60" s="49"/>
      <c r="AO60" s="49"/>
      <c r="AP60" s="49"/>
      <c r="AQ60" s="49"/>
    </row>
    <row r="61" spans="1:43" ht="17.25" customHeight="1">
      <c r="A61" s="457" t="s">
        <v>55</v>
      </c>
      <c r="B61" s="42">
        <v>28</v>
      </c>
      <c r="C61" s="8">
        <v>697003</v>
      </c>
      <c r="D61" s="60">
        <v>398746</v>
      </c>
      <c r="E61" s="61">
        <v>57.2</v>
      </c>
      <c r="F61" s="60">
        <v>110351</v>
      </c>
      <c r="G61" s="62">
        <v>15.8</v>
      </c>
      <c r="H61" s="60">
        <v>81334</v>
      </c>
      <c r="I61" s="63">
        <v>11.7</v>
      </c>
      <c r="J61" s="60">
        <v>59860</v>
      </c>
      <c r="K61" s="63">
        <v>8.6</v>
      </c>
      <c r="L61" s="60">
        <v>59541</v>
      </c>
      <c r="M61" s="63">
        <v>8.5</v>
      </c>
      <c r="N61" s="60">
        <v>238397</v>
      </c>
      <c r="O61" s="62">
        <v>34.200000000000003</v>
      </c>
      <c r="P61" s="60">
        <v>54581</v>
      </c>
      <c r="Q61" s="63">
        <v>7.8</v>
      </c>
      <c r="R61" s="8">
        <v>62339</v>
      </c>
      <c r="S61" s="63">
        <v>8.9</v>
      </c>
      <c r="T61" s="406" t="str">
        <f t="shared" si="1"/>
        <v>〇</v>
      </c>
      <c r="U61" s="408">
        <f t="shared" si="2"/>
        <v>100</v>
      </c>
      <c r="W61" s="49"/>
      <c r="X61" s="49"/>
      <c r="Y61" s="49"/>
      <c r="Z61" s="49"/>
      <c r="AA61" s="49"/>
      <c r="AB61" s="49"/>
      <c r="AC61" s="49"/>
      <c r="AD61" s="49"/>
      <c r="AE61" s="49"/>
      <c r="AF61" s="49"/>
      <c r="AG61" s="49"/>
      <c r="AH61" s="49"/>
      <c r="AI61" s="49"/>
      <c r="AJ61" s="49"/>
      <c r="AK61" s="49"/>
      <c r="AL61" s="49"/>
      <c r="AM61" s="49"/>
      <c r="AN61" s="49"/>
      <c r="AO61" s="49"/>
      <c r="AP61" s="49"/>
      <c r="AQ61" s="49"/>
    </row>
    <row r="62" spans="1:43" ht="17.25" customHeight="1">
      <c r="A62" s="467"/>
      <c r="B62" s="43">
        <v>29</v>
      </c>
      <c r="C62" s="8">
        <v>761876</v>
      </c>
      <c r="D62" s="60">
        <v>469031</v>
      </c>
      <c r="E62" s="61">
        <v>61.6</v>
      </c>
      <c r="F62" s="60">
        <v>168903</v>
      </c>
      <c r="G62" s="62">
        <v>22.2</v>
      </c>
      <c r="H62" s="60">
        <v>92086</v>
      </c>
      <c r="I62" s="63">
        <v>12.1</v>
      </c>
      <c r="J62" s="60">
        <v>61587</v>
      </c>
      <c r="K62" s="63">
        <v>8.1</v>
      </c>
      <c r="L62" s="60">
        <v>61365</v>
      </c>
      <c r="M62" s="63">
        <v>8.1</v>
      </c>
      <c r="N62" s="60">
        <v>231258</v>
      </c>
      <c r="O62" s="62">
        <v>30.3</v>
      </c>
      <c r="P62" s="60">
        <v>54323</v>
      </c>
      <c r="Q62" s="63">
        <v>7.1</v>
      </c>
      <c r="R62" s="8">
        <v>51086</v>
      </c>
      <c r="S62" s="63">
        <v>6.7</v>
      </c>
      <c r="T62" s="406" t="str">
        <f t="shared" si="1"/>
        <v>〇</v>
      </c>
      <c r="U62" s="408">
        <f t="shared" si="2"/>
        <v>100</v>
      </c>
      <c r="W62" s="49"/>
      <c r="X62" s="49"/>
      <c r="Y62" s="49"/>
      <c r="Z62" s="49"/>
      <c r="AA62" s="49"/>
      <c r="AB62" s="49"/>
      <c r="AC62" s="49"/>
      <c r="AD62" s="49"/>
      <c r="AE62" s="49"/>
      <c r="AF62" s="49"/>
      <c r="AG62" s="49"/>
      <c r="AH62" s="49"/>
      <c r="AI62" s="49"/>
      <c r="AJ62" s="49"/>
      <c r="AK62" s="49"/>
      <c r="AL62" s="49"/>
      <c r="AM62" s="49"/>
      <c r="AN62" s="49"/>
      <c r="AO62" s="49"/>
      <c r="AP62" s="49"/>
      <c r="AQ62" s="49"/>
    </row>
    <row r="63" spans="1:43" ht="17.25" customHeight="1">
      <c r="A63" s="467"/>
      <c r="B63" s="43">
        <v>30</v>
      </c>
      <c r="C63" s="8">
        <v>765911</v>
      </c>
      <c r="D63" s="60">
        <v>459970</v>
      </c>
      <c r="E63" s="61">
        <v>60.1</v>
      </c>
      <c r="F63" s="60">
        <v>168555</v>
      </c>
      <c r="G63" s="62">
        <v>22</v>
      </c>
      <c r="H63" s="60">
        <v>82580</v>
      </c>
      <c r="I63" s="63">
        <v>10.8</v>
      </c>
      <c r="J63" s="60">
        <v>83044</v>
      </c>
      <c r="K63" s="63">
        <v>10.8</v>
      </c>
      <c r="L63" s="60">
        <v>81292</v>
      </c>
      <c r="M63" s="63">
        <v>10.6</v>
      </c>
      <c r="N63" s="60">
        <v>222897</v>
      </c>
      <c r="O63" s="62">
        <v>29.1</v>
      </c>
      <c r="P63" s="60">
        <v>57825</v>
      </c>
      <c r="Q63" s="63">
        <v>7.5</v>
      </c>
      <c r="R63" s="8">
        <v>41563</v>
      </c>
      <c r="S63" s="63">
        <v>5.4</v>
      </c>
      <c r="T63" s="406" t="str">
        <f t="shared" si="1"/>
        <v>〇</v>
      </c>
      <c r="U63" s="408">
        <f t="shared" si="2"/>
        <v>100</v>
      </c>
      <c r="W63" s="49"/>
      <c r="X63" s="49"/>
      <c r="Y63" s="49"/>
      <c r="Z63" s="49"/>
      <c r="AA63" s="49"/>
      <c r="AB63" s="49"/>
      <c r="AC63" s="49"/>
      <c r="AD63" s="49"/>
      <c r="AE63" s="49"/>
      <c r="AF63" s="49"/>
      <c r="AG63" s="49"/>
      <c r="AH63" s="49"/>
      <c r="AI63" s="49"/>
      <c r="AJ63" s="49"/>
      <c r="AK63" s="49"/>
      <c r="AL63" s="49"/>
      <c r="AM63" s="49"/>
      <c r="AN63" s="49"/>
      <c r="AO63" s="49"/>
      <c r="AP63" s="49"/>
      <c r="AQ63" s="49"/>
    </row>
    <row r="64" spans="1:43" ht="17.25" customHeight="1">
      <c r="A64" s="467"/>
      <c r="B64" s="43" t="s">
        <v>268</v>
      </c>
      <c r="C64" s="60">
        <v>765989</v>
      </c>
      <c r="D64" s="60">
        <v>461418</v>
      </c>
      <c r="E64" s="61">
        <v>60.2</v>
      </c>
      <c r="F64" s="60">
        <v>166513</v>
      </c>
      <c r="G64" s="62">
        <v>21.7</v>
      </c>
      <c r="H64" s="60">
        <v>82631</v>
      </c>
      <c r="I64" s="63">
        <v>10.8</v>
      </c>
      <c r="J64" s="60">
        <v>78947</v>
      </c>
      <c r="K64" s="63">
        <v>10.3</v>
      </c>
      <c r="L64" s="60">
        <v>77706</v>
      </c>
      <c r="M64" s="63">
        <v>10.1</v>
      </c>
      <c r="N64" s="60">
        <v>225624</v>
      </c>
      <c r="O64" s="62">
        <v>29.5</v>
      </c>
      <c r="P64" s="60">
        <v>54689</v>
      </c>
      <c r="Q64" s="63">
        <v>7.1</v>
      </c>
      <c r="R64" s="8">
        <v>38649</v>
      </c>
      <c r="S64" s="63">
        <v>5</v>
      </c>
      <c r="T64" s="406" t="str">
        <f t="shared" si="1"/>
        <v>〇</v>
      </c>
      <c r="U64" s="408">
        <f t="shared" si="2"/>
        <v>100</v>
      </c>
      <c r="W64" s="49"/>
      <c r="X64" s="49"/>
      <c r="Y64" s="49"/>
      <c r="Z64" s="49"/>
      <c r="AA64" s="49"/>
      <c r="AB64" s="49"/>
      <c r="AC64" s="49"/>
      <c r="AD64" s="49"/>
      <c r="AE64" s="49"/>
      <c r="AF64" s="49"/>
      <c r="AG64" s="49"/>
      <c r="AH64" s="49"/>
      <c r="AI64" s="49"/>
      <c r="AJ64" s="49"/>
      <c r="AK64" s="49"/>
      <c r="AL64" s="49"/>
      <c r="AM64" s="49"/>
      <c r="AN64" s="49"/>
      <c r="AO64" s="49"/>
      <c r="AP64" s="49"/>
      <c r="AQ64" s="49"/>
    </row>
    <row r="65" spans="1:43" s="7" customFormat="1" ht="17.25" customHeight="1">
      <c r="A65" s="472"/>
      <c r="B65" s="44" t="s">
        <v>269</v>
      </c>
      <c r="C65" s="65">
        <v>1062841</v>
      </c>
      <c r="D65" s="65">
        <v>463485</v>
      </c>
      <c r="E65" s="66">
        <v>43.6</v>
      </c>
      <c r="F65" s="65">
        <v>166433</v>
      </c>
      <c r="G65" s="67">
        <v>15.7</v>
      </c>
      <c r="H65" s="65">
        <v>78199</v>
      </c>
      <c r="I65" s="68">
        <v>7.4</v>
      </c>
      <c r="J65" s="65">
        <v>68432</v>
      </c>
      <c r="K65" s="68">
        <v>6.4</v>
      </c>
      <c r="L65" s="65">
        <v>67916</v>
      </c>
      <c r="M65" s="68">
        <v>6.4</v>
      </c>
      <c r="N65" s="65">
        <v>530924</v>
      </c>
      <c r="O65" s="67">
        <v>50</v>
      </c>
      <c r="P65" s="65">
        <v>205691</v>
      </c>
      <c r="Q65" s="68">
        <v>19.399999999999999</v>
      </c>
      <c r="R65" s="64">
        <v>183887</v>
      </c>
      <c r="S65" s="68">
        <v>17.3</v>
      </c>
      <c r="T65" s="406" t="str">
        <f t="shared" si="1"/>
        <v>〇</v>
      </c>
      <c r="U65" s="408">
        <f t="shared" si="2"/>
        <v>100</v>
      </c>
      <c r="W65" s="49"/>
      <c r="X65" s="49"/>
      <c r="Y65" s="49"/>
      <c r="Z65" s="49"/>
      <c r="AA65" s="49"/>
      <c r="AB65" s="49"/>
      <c r="AC65" s="49"/>
      <c r="AD65" s="49"/>
      <c r="AE65" s="49"/>
      <c r="AF65" s="49"/>
      <c r="AG65" s="49"/>
      <c r="AH65" s="49"/>
      <c r="AI65" s="49"/>
      <c r="AJ65" s="49"/>
      <c r="AK65" s="49"/>
      <c r="AL65" s="49"/>
      <c r="AM65" s="49"/>
      <c r="AN65" s="49"/>
      <c r="AO65" s="49"/>
      <c r="AP65" s="49"/>
      <c r="AQ65" s="49"/>
    </row>
    <row r="66" spans="1:43" ht="17.25" customHeight="1">
      <c r="A66" s="457" t="s">
        <v>56</v>
      </c>
      <c r="B66" s="42">
        <v>28</v>
      </c>
      <c r="C66" s="60">
        <v>1572848</v>
      </c>
      <c r="D66" s="60">
        <v>1004160</v>
      </c>
      <c r="E66" s="61">
        <v>63.8</v>
      </c>
      <c r="F66" s="60">
        <v>196519</v>
      </c>
      <c r="G66" s="62">
        <v>12.5</v>
      </c>
      <c r="H66" s="60">
        <v>265961</v>
      </c>
      <c r="I66" s="63">
        <v>16.899999999999999</v>
      </c>
      <c r="J66" s="60">
        <v>100112</v>
      </c>
      <c r="K66" s="63">
        <v>6.4</v>
      </c>
      <c r="L66" s="60">
        <v>100112</v>
      </c>
      <c r="M66" s="63">
        <v>6.4</v>
      </c>
      <c r="N66" s="60">
        <v>468576</v>
      </c>
      <c r="O66" s="62">
        <v>29.8</v>
      </c>
      <c r="P66" s="60">
        <v>116229</v>
      </c>
      <c r="Q66" s="63">
        <v>7.4</v>
      </c>
      <c r="R66" s="8">
        <v>90918</v>
      </c>
      <c r="S66" s="63">
        <v>5.8</v>
      </c>
      <c r="T66" s="406" t="str">
        <f t="shared" si="1"/>
        <v>〇</v>
      </c>
      <c r="U66" s="408">
        <f t="shared" si="2"/>
        <v>100</v>
      </c>
      <c r="W66" s="49"/>
      <c r="X66" s="49"/>
      <c r="Y66" s="49"/>
      <c r="Z66" s="49"/>
      <c r="AA66" s="49"/>
      <c r="AB66" s="49"/>
      <c r="AC66" s="49"/>
      <c r="AD66" s="49"/>
      <c r="AE66" s="49"/>
      <c r="AF66" s="49"/>
      <c r="AG66" s="49"/>
      <c r="AH66" s="49"/>
      <c r="AI66" s="49"/>
      <c r="AJ66" s="49"/>
      <c r="AK66" s="49"/>
      <c r="AL66" s="49"/>
      <c r="AM66" s="49"/>
      <c r="AN66" s="49"/>
      <c r="AO66" s="49"/>
      <c r="AP66" s="49"/>
      <c r="AQ66" s="49"/>
    </row>
    <row r="67" spans="1:43" ht="17.25" customHeight="1">
      <c r="A67" s="467"/>
      <c r="B67" s="43">
        <v>29</v>
      </c>
      <c r="C67" s="60">
        <v>1740813</v>
      </c>
      <c r="D67" s="60">
        <v>1116391</v>
      </c>
      <c r="E67" s="61">
        <v>64.099999999999994</v>
      </c>
      <c r="F67" s="60">
        <v>300874</v>
      </c>
      <c r="G67" s="62">
        <v>17.3</v>
      </c>
      <c r="H67" s="60">
        <v>262980</v>
      </c>
      <c r="I67" s="63">
        <v>15.1</v>
      </c>
      <c r="J67" s="60">
        <v>115757</v>
      </c>
      <c r="K67" s="63">
        <v>6.6</v>
      </c>
      <c r="L67" s="60">
        <v>115757</v>
      </c>
      <c r="M67" s="63">
        <v>6.6</v>
      </c>
      <c r="N67" s="60">
        <v>508665</v>
      </c>
      <c r="O67" s="62">
        <v>29.3</v>
      </c>
      <c r="P67" s="60">
        <v>115484</v>
      </c>
      <c r="Q67" s="63">
        <v>6.6</v>
      </c>
      <c r="R67" s="8">
        <v>89937</v>
      </c>
      <c r="S67" s="63">
        <v>5.2</v>
      </c>
      <c r="T67" s="406" t="str">
        <f t="shared" si="1"/>
        <v>〇</v>
      </c>
      <c r="U67" s="408">
        <f t="shared" si="2"/>
        <v>99.999999999999986</v>
      </c>
      <c r="W67" s="49"/>
      <c r="X67" s="49"/>
      <c r="Y67" s="49"/>
      <c r="Z67" s="49"/>
      <c r="AA67" s="49"/>
      <c r="AB67" s="49"/>
      <c r="AC67" s="49"/>
      <c r="AD67" s="49"/>
      <c r="AE67" s="49"/>
      <c r="AF67" s="49"/>
      <c r="AG67" s="49"/>
      <c r="AH67" s="49"/>
      <c r="AI67" s="49"/>
      <c r="AJ67" s="49"/>
      <c r="AK67" s="49"/>
      <c r="AL67" s="49"/>
      <c r="AM67" s="49"/>
      <c r="AN67" s="49"/>
      <c r="AO67" s="49"/>
      <c r="AP67" s="49"/>
      <c r="AQ67" s="49"/>
    </row>
    <row r="68" spans="1:43" ht="17.25" customHeight="1">
      <c r="A68" s="467"/>
      <c r="B68" s="43">
        <v>30</v>
      </c>
      <c r="C68" s="60">
        <v>1758572</v>
      </c>
      <c r="D68" s="60">
        <v>1147880</v>
      </c>
      <c r="E68" s="61">
        <v>65.3</v>
      </c>
      <c r="F68" s="60">
        <v>302071</v>
      </c>
      <c r="G68" s="62">
        <v>17.2</v>
      </c>
      <c r="H68" s="60">
        <v>292271</v>
      </c>
      <c r="I68" s="63">
        <v>16.600000000000001</v>
      </c>
      <c r="J68" s="60">
        <v>124704</v>
      </c>
      <c r="K68" s="63">
        <v>7.1</v>
      </c>
      <c r="L68" s="60">
        <v>121547</v>
      </c>
      <c r="M68" s="63">
        <v>6.9</v>
      </c>
      <c r="N68" s="60">
        <v>485989</v>
      </c>
      <c r="O68" s="62">
        <v>27.6</v>
      </c>
      <c r="P68" s="60">
        <v>123473</v>
      </c>
      <c r="Q68" s="63">
        <v>7</v>
      </c>
      <c r="R68" s="8">
        <v>85749</v>
      </c>
      <c r="S68" s="63">
        <v>4.9000000000000004</v>
      </c>
      <c r="T68" s="406" t="str">
        <f t="shared" si="1"/>
        <v>✖</v>
      </c>
      <c r="U68" s="408">
        <f t="shared" si="2"/>
        <v>100</v>
      </c>
      <c r="W68" s="49"/>
      <c r="X68" s="49"/>
      <c r="Y68" s="49"/>
      <c r="Z68" s="49"/>
      <c r="AA68" s="49"/>
      <c r="AB68" s="49"/>
      <c r="AC68" s="49"/>
      <c r="AD68" s="49"/>
      <c r="AE68" s="49"/>
      <c r="AF68" s="49"/>
      <c r="AG68" s="49"/>
      <c r="AH68" s="49"/>
      <c r="AI68" s="49"/>
      <c r="AJ68" s="49"/>
      <c r="AK68" s="49"/>
      <c r="AL68" s="49"/>
      <c r="AM68" s="49"/>
      <c r="AN68" s="49"/>
      <c r="AO68" s="49"/>
      <c r="AP68" s="49"/>
      <c r="AQ68" s="49"/>
    </row>
    <row r="69" spans="1:43" ht="17.25" customHeight="1">
      <c r="A69" s="467"/>
      <c r="B69" s="43" t="s">
        <v>268</v>
      </c>
      <c r="C69" s="8">
        <v>1756789</v>
      </c>
      <c r="D69" s="60">
        <v>1101683</v>
      </c>
      <c r="E69" s="61">
        <v>62.7</v>
      </c>
      <c r="F69" s="60">
        <v>304487</v>
      </c>
      <c r="G69" s="62">
        <v>17.3</v>
      </c>
      <c r="H69" s="60">
        <v>225144</v>
      </c>
      <c r="I69" s="63">
        <v>12.8</v>
      </c>
      <c r="J69" s="60">
        <v>157306</v>
      </c>
      <c r="K69" s="63">
        <v>9</v>
      </c>
      <c r="L69" s="60">
        <v>156343</v>
      </c>
      <c r="M69" s="63">
        <v>8.9</v>
      </c>
      <c r="N69" s="60">
        <v>497800</v>
      </c>
      <c r="O69" s="62">
        <v>28.3</v>
      </c>
      <c r="P69" s="60">
        <v>119575</v>
      </c>
      <c r="Q69" s="63">
        <v>6.8</v>
      </c>
      <c r="R69" s="8">
        <v>86490</v>
      </c>
      <c r="S69" s="63">
        <v>4.9000000000000004</v>
      </c>
      <c r="T69" s="406" t="str">
        <f t="shared" si="1"/>
        <v>〇</v>
      </c>
      <c r="U69" s="408">
        <f t="shared" si="2"/>
        <v>100</v>
      </c>
      <c r="W69" s="49"/>
      <c r="X69" s="49"/>
      <c r="Y69" s="49"/>
      <c r="Z69" s="49"/>
      <c r="AA69" s="49"/>
      <c r="AB69" s="49"/>
      <c r="AC69" s="49"/>
      <c r="AD69" s="49"/>
      <c r="AE69" s="49"/>
      <c r="AF69" s="49"/>
      <c r="AG69" s="49"/>
      <c r="AH69" s="49"/>
      <c r="AI69" s="49"/>
      <c r="AJ69" s="49"/>
      <c r="AK69" s="49"/>
      <c r="AL69" s="49"/>
      <c r="AM69" s="49"/>
      <c r="AN69" s="49"/>
      <c r="AO69" s="49"/>
      <c r="AP69" s="49"/>
      <c r="AQ69" s="49"/>
    </row>
    <row r="70" spans="1:43" s="7" customFormat="1" ht="17.25" customHeight="1">
      <c r="A70" s="472"/>
      <c r="B70" s="44" t="s">
        <v>269</v>
      </c>
      <c r="C70" s="64">
        <v>2014653</v>
      </c>
      <c r="D70" s="65">
        <v>1090660</v>
      </c>
      <c r="E70" s="66">
        <v>54.2</v>
      </c>
      <c r="F70" s="65">
        <v>305796</v>
      </c>
      <c r="G70" s="67">
        <v>15.2</v>
      </c>
      <c r="H70" s="65">
        <v>195501</v>
      </c>
      <c r="I70" s="68">
        <v>9.6999999999999993</v>
      </c>
      <c r="J70" s="65">
        <v>177781</v>
      </c>
      <c r="K70" s="68">
        <v>8.8000000000000007</v>
      </c>
      <c r="L70" s="65">
        <v>177487</v>
      </c>
      <c r="M70" s="68">
        <v>8.8000000000000007</v>
      </c>
      <c r="N70" s="65">
        <v>746212</v>
      </c>
      <c r="O70" s="67">
        <v>37</v>
      </c>
      <c r="P70" s="65">
        <v>437720</v>
      </c>
      <c r="Q70" s="68">
        <v>21.7</v>
      </c>
      <c r="R70" s="64">
        <v>11061</v>
      </c>
      <c r="S70" s="68">
        <v>0.5</v>
      </c>
      <c r="T70" s="406" t="str">
        <f t="shared" si="1"/>
        <v>〇</v>
      </c>
      <c r="U70" s="408">
        <f t="shared" ref="U70:U105" si="3">E70+K70+O70</f>
        <v>100</v>
      </c>
      <c r="W70" s="49"/>
      <c r="X70" s="49"/>
      <c r="Y70" s="49"/>
      <c r="Z70" s="49"/>
      <c r="AA70" s="49"/>
      <c r="AB70" s="49"/>
      <c r="AC70" s="49"/>
      <c r="AD70" s="49"/>
      <c r="AE70" s="49"/>
      <c r="AF70" s="49"/>
      <c r="AG70" s="49"/>
      <c r="AH70" s="49"/>
      <c r="AI70" s="49"/>
      <c r="AJ70" s="49"/>
      <c r="AK70" s="49"/>
      <c r="AL70" s="49"/>
      <c r="AM70" s="49"/>
      <c r="AN70" s="49"/>
      <c r="AO70" s="49"/>
      <c r="AP70" s="49"/>
      <c r="AQ70" s="49"/>
    </row>
    <row r="71" spans="1:43" ht="17.25" customHeight="1">
      <c r="A71" s="457" t="s">
        <v>57</v>
      </c>
      <c r="B71" s="42">
        <v>28</v>
      </c>
      <c r="C71" s="8">
        <v>349889</v>
      </c>
      <c r="D71" s="60">
        <v>202161</v>
      </c>
      <c r="E71" s="61">
        <v>57.8</v>
      </c>
      <c r="F71" s="60">
        <v>47972</v>
      </c>
      <c r="G71" s="62">
        <v>13.7</v>
      </c>
      <c r="H71" s="60">
        <v>33838</v>
      </c>
      <c r="I71" s="63">
        <v>9.6999999999999993</v>
      </c>
      <c r="J71" s="60">
        <v>41856</v>
      </c>
      <c r="K71" s="63">
        <v>12</v>
      </c>
      <c r="L71" s="60">
        <v>41856</v>
      </c>
      <c r="M71" s="63">
        <v>12</v>
      </c>
      <c r="N71" s="60">
        <v>105872</v>
      </c>
      <c r="O71" s="62">
        <v>30.2</v>
      </c>
      <c r="P71" s="60">
        <v>25109</v>
      </c>
      <c r="Q71" s="63">
        <v>7.2</v>
      </c>
      <c r="R71" s="8">
        <v>2703</v>
      </c>
      <c r="S71" s="63">
        <v>0.8</v>
      </c>
      <c r="T71" s="406" t="str">
        <f t="shared" ref="T71:T105" si="4">IF(D71+J71+N71=C71,"〇","✖")</f>
        <v>〇</v>
      </c>
      <c r="U71" s="408">
        <f t="shared" si="3"/>
        <v>100</v>
      </c>
      <c r="W71" s="49"/>
      <c r="X71" s="49"/>
      <c r="Y71" s="49"/>
      <c r="Z71" s="49"/>
      <c r="AA71" s="49"/>
      <c r="AB71" s="49"/>
      <c r="AC71" s="49"/>
      <c r="AD71" s="49"/>
      <c r="AE71" s="49"/>
      <c r="AF71" s="49"/>
      <c r="AG71" s="49"/>
      <c r="AH71" s="49"/>
      <c r="AI71" s="49"/>
      <c r="AJ71" s="49"/>
      <c r="AK71" s="49"/>
      <c r="AL71" s="49"/>
      <c r="AM71" s="49"/>
      <c r="AN71" s="49"/>
      <c r="AO71" s="49"/>
      <c r="AP71" s="49"/>
      <c r="AQ71" s="49"/>
    </row>
    <row r="72" spans="1:43" ht="17.25" customHeight="1">
      <c r="A72" s="467"/>
      <c r="B72" s="43">
        <v>29</v>
      </c>
      <c r="C72" s="8">
        <v>397393</v>
      </c>
      <c r="D72" s="60">
        <v>242772</v>
      </c>
      <c r="E72" s="61">
        <v>61.1</v>
      </c>
      <c r="F72" s="60">
        <v>84079</v>
      </c>
      <c r="G72" s="62">
        <v>21.2</v>
      </c>
      <c r="H72" s="60">
        <v>34207</v>
      </c>
      <c r="I72" s="63">
        <v>8.6</v>
      </c>
      <c r="J72" s="60">
        <v>47030</v>
      </c>
      <c r="K72" s="63">
        <v>11.8</v>
      </c>
      <c r="L72" s="60">
        <v>46923</v>
      </c>
      <c r="M72" s="63">
        <v>11.8</v>
      </c>
      <c r="N72" s="60">
        <v>107591</v>
      </c>
      <c r="O72" s="62">
        <v>27.1</v>
      </c>
      <c r="P72" s="60">
        <v>25289</v>
      </c>
      <c r="Q72" s="63">
        <v>6.4</v>
      </c>
      <c r="R72" s="8">
        <v>2403</v>
      </c>
      <c r="S72" s="63">
        <v>0.6</v>
      </c>
      <c r="T72" s="406" t="str">
        <f t="shared" si="4"/>
        <v>〇</v>
      </c>
      <c r="U72" s="408">
        <f t="shared" si="3"/>
        <v>100</v>
      </c>
      <c r="W72" s="49"/>
      <c r="X72" s="49"/>
      <c r="Y72" s="49"/>
      <c r="Z72" s="49"/>
      <c r="AA72" s="49"/>
      <c r="AB72" s="49"/>
      <c r="AC72" s="49"/>
      <c r="AD72" s="49"/>
      <c r="AE72" s="49"/>
      <c r="AF72" s="49"/>
      <c r="AG72" s="49"/>
      <c r="AH72" s="49"/>
      <c r="AI72" s="49"/>
      <c r="AJ72" s="49"/>
      <c r="AK72" s="49"/>
      <c r="AL72" s="49"/>
      <c r="AM72" s="49"/>
      <c r="AN72" s="49"/>
      <c r="AO72" s="49"/>
      <c r="AP72" s="49"/>
      <c r="AQ72" s="49"/>
    </row>
    <row r="73" spans="1:43" ht="17.25" customHeight="1">
      <c r="A73" s="467"/>
      <c r="B73" s="43">
        <v>30</v>
      </c>
      <c r="C73" s="8">
        <v>399064</v>
      </c>
      <c r="D73" s="60">
        <v>242571</v>
      </c>
      <c r="E73" s="61">
        <v>60.8</v>
      </c>
      <c r="F73" s="60">
        <v>84050</v>
      </c>
      <c r="G73" s="62">
        <v>21.1</v>
      </c>
      <c r="H73" s="60">
        <v>34213</v>
      </c>
      <c r="I73" s="63">
        <v>8.6</v>
      </c>
      <c r="J73" s="60">
        <v>47697</v>
      </c>
      <c r="K73" s="63">
        <v>12</v>
      </c>
      <c r="L73" s="60">
        <v>46479</v>
      </c>
      <c r="M73" s="63">
        <v>11.6</v>
      </c>
      <c r="N73" s="60">
        <v>108796</v>
      </c>
      <c r="O73" s="62">
        <v>27.3</v>
      </c>
      <c r="P73" s="60">
        <v>23736</v>
      </c>
      <c r="Q73" s="63">
        <v>5.9</v>
      </c>
      <c r="R73" s="8">
        <v>1950</v>
      </c>
      <c r="S73" s="63">
        <v>0.5</v>
      </c>
      <c r="T73" s="406" t="str">
        <f t="shared" si="4"/>
        <v>〇</v>
      </c>
      <c r="U73" s="408">
        <f t="shared" si="3"/>
        <v>100.1</v>
      </c>
      <c r="W73" s="49"/>
      <c r="X73" s="49"/>
      <c r="Y73" s="49"/>
      <c r="Z73" s="49"/>
      <c r="AA73" s="49"/>
      <c r="AB73" s="49"/>
      <c r="AC73" s="49"/>
      <c r="AD73" s="49"/>
      <c r="AE73" s="49"/>
      <c r="AF73" s="49"/>
      <c r="AG73" s="49"/>
      <c r="AH73" s="49"/>
      <c r="AI73" s="49"/>
      <c r="AJ73" s="49"/>
      <c r="AK73" s="49"/>
      <c r="AL73" s="49"/>
      <c r="AM73" s="49"/>
      <c r="AN73" s="49"/>
      <c r="AO73" s="49"/>
      <c r="AP73" s="49"/>
      <c r="AQ73" s="49"/>
    </row>
    <row r="74" spans="1:43" ht="17.25" customHeight="1">
      <c r="A74" s="467"/>
      <c r="B74" s="43" t="s">
        <v>268</v>
      </c>
      <c r="C74" s="60">
        <v>415725</v>
      </c>
      <c r="D74" s="60">
        <v>249728</v>
      </c>
      <c r="E74" s="61">
        <v>60.1</v>
      </c>
      <c r="F74" s="60">
        <v>82832</v>
      </c>
      <c r="G74" s="62">
        <v>19.899999999999999</v>
      </c>
      <c r="H74" s="60">
        <v>36614</v>
      </c>
      <c r="I74" s="63">
        <v>8.8000000000000007</v>
      </c>
      <c r="J74" s="60">
        <v>50075</v>
      </c>
      <c r="K74" s="63">
        <v>12</v>
      </c>
      <c r="L74" s="60">
        <v>49148</v>
      </c>
      <c r="M74" s="63">
        <v>11.8</v>
      </c>
      <c r="N74" s="60">
        <v>115922</v>
      </c>
      <c r="O74" s="62">
        <v>27.9</v>
      </c>
      <c r="P74" s="60">
        <v>23305</v>
      </c>
      <c r="Q74" s="63">
        <v>5.6</v>
      </c>
      <c r="R74" s="8">
        <v>1708</v>
      </c>
      <c r="S74" s="63">
        <v>0.4</v>
      </c>
      <c r="T74" s="406" t="str">
        <f t="shared" si="4"/>
        <v>〇</v>
      </c>
      <c r="U74" s="408">
        <f t="shared" si="3"/>
        <v>100</v>
      </c>
      <c r="W74" s="49"/>
      <c r="X74" s="49"/>
      <c r="Y74" s="49"/>
      <c r="Z74" s="49"/>
      <c r="AA74" s="49"/>
      <c r="AB74" s="49"/>
      <c r="AC74" s="49"/>
      <c r="AD74" s="49"/>
      <c r="AE74" s="49"/>
      <c r="AF74" s="49"/>
      <c r="AG74" s="49"/>
      <c r="AH74" s="49"/>
      <c r="AI74" s="49"/>
      <c r="AJ74" s="49"/>
      <c r="AK74" s="49"/>
      <c r="AL74" s="49"/>
      <c r="AM74" s="49"/>
      <c r="AN74" s="49"/>
      <c r="AO74" s="49"/>
      <c r="AP74" s="49"/>
      <c r="AQ74" s="49"/>
    </row>
    <row r="75" spans="1:43" s="7" customFormat="1" ht="17.25" customHeight="1">
      <c r="A75" s="472"/>
      <c r="B75" s="44" t="s">
        <v>269</v>
      </c>
      <c r="C75" s="65">
        <v>507567</v>
      </c>
      <c r="D75" s="65">
        <v>258898</v>
      </c>
      <c r="E75" s="66">
        <v>51</v>
      </c>
      <c r="F75" s="65">
        <v>85338</v>
      </c>
      <c r="G75" s="67">
        <v>16.8</v>
      </c>
      <c r="H75" s="65">
        <v>38575</v>
      </c>
      <c r="I75" s="68">
        <v>7.6</v>
      </c>
      <c r="J75" s="65">
        <v>43597</v>
      </c>
      <c r="K75" s="68">
        <v>8.6</v>
      </c>
      <c r="L75" s="65">
        <v>43537</v>
      </c>
      <c r="M75" s="68">
        <v>8.6</v>
      </c>
      <c r="N75" s="65">
        <v>205072</v>
      </c>
      <c r="O75" s="67">
        <v>40.4</v>
      </c>
      <c r="P75" s="65">
        <v>108756</v>
      </c>
      <c r="Q75" s="68">
        <v>21.4</v>
      </c>
      <c r="R75" s="64">
        <v>1205</v>
      </c>
      <c r="S75" s="68">
        <v>0.2</v>
      </c>
      <c r="T75" s="406" t="str">
        <f t="shared" si="4"/>
        <v>〇</v>
      </c>
      <c r="U75" s="408">
        <f t="shared" si="3"/>
        <v>100</v>
      </c>
      <c r="W75" s="49"/>
      <c r="X75" s="49"/>
      <c r="Y75" s="49"/>
      <c r="Z75" s="49"/>
      <c r="AA75" s="49"/>
      <c r="AB75" s="49"/>
      <c r="AC75" s="49"/>
      <c r="AD75" s="49"/>
      <c r="AE75" s="49"/>
      <c r="AF75" s="49"/>
      <c r="AG75" s="49"/>
      <c r="AH75" s="49"/>
      <c r="AI75" s="49"/>
      <c r="AJ75" s="49"/>
      <c r="AK75" s="49"/>
      <c r="AL75" s="49"/>
      <c r="AM75" s="49"/>
      <c r="AN75" s="49"/>
      <c r="AO75" s="49"/>
      <c r="AP75" s="49"/>
      <c r="AQ75" s="49"/>
    </row>
    <row r="76" spans="1:43" ht="17.25" customHeight="1">
      <c r="A76" s="457" t="s">
        <v>58</v>
      </c>
      <c r="B76" s="42">
        <v>28</v>
      </c>
      <c r="C76" s="60">
        <v>743997</v>
      </c>
      <c r="D76" s="60">
        <v>429882</v>
      </c>
      <c r="E76" s="61">
        <v>57.8</v>
      </c>
      <c r="F76" s="60">
        <v>115160</v>
      </c>
      <c r="G76" s="62">
        <v>15.5</v>
      </c>
      <c r="H76" s="60">
        <v>113360</v>
      </c>
      <c r="I76" s="63">
        <v>15.2</v>
      </c>
      <c r="J76" s="60">
        <v>92183</v>
      </c>
      <c r="K76" s="63">
        <v>12.4</v>
      </c>
      <c r="L76" s="60">
        <v>91417</v>
      </c>
      <c r="M76" s="63">
        <v>12.3</v>
      </c>
      <c r="N76" s="60">
        <v>221932</v>
      </c>
      <c r="O76" s="62">
        <v>29.8</v>
      </c>
      <c r="P76" s="60">
        <v>48083</v>
      </c>
      <c r="Q76" s="63">
        <v>6.5</v>
      </c>
      <c r="R76" s="8">
        <v>31395</v>
      </c>
      <c r="S76" s="63">
        <v>4.2</v>
      </c>
      <c r="T76" s="406" t="str">
        <f t="shared" si="4"/>
        <v>〇</v>
      </c>
      <c r="U76" s="408">
        <f t="shared" si="3"/>
        <v>100</v>
      </c>
      <c r="W76" s="49"/>
      <c r="X76" s="49"/>
      <c r="Y76" s="49"/>
      <c r="Z76" s="49"/>
      <c r="AA76" s="49"/>
      <c r="AB76" s="49"/>
      <c r="AC76" s="49"/>
      <c r="AD76" s="49"/>
      <c r="AE76" s="49"/>
      <c r="AF76" s="49"/>
      <c r="AG76" s="49"/>
      <c r="AH76" s="49"/>
      <c r="AI76" s="49"/>
      <c r="AJ76" s="49"/>
      <c r="AK76" s="49"/>
      <c r="AL76" s="49"/>
      <c r="AM76" s="49"/>
      <c r="AN76" s="49"/>
      <c r="AO76" s="49"/>
      <c r="AP76" s="49"/>
      <c r="AQ76" s="49"/>
    </row>
    <row r="77" spans="1:43" ht="17.25" customHeight="1">
      <c r="A77" s="467"/>
      <c r="B77" s="43">
        <v>29</v>
      </c>
      <c r="C77" s="60">
        <v>825440</v>
      </c>
      <c r="D77" s="60">
        <v>510484</v>
      </c>
      <c r="E77" s="61">
        <v>61.8</v>
      </c>
      <c r="F77" s="60">
        <v>185512</v>
      </c>
      <c r="G77" s="62">
        <v>22.5</v>
      </c>
      <c r="H77" s="60">
        <v>118721</v>
      </c>
      <c r="I77" s="63">
        <v>14.4</v>
      </c>
      <c r="J77" s="60">
        <v>92618</v>
      </c>
      <c r="K77" s="63">
        <v>11.2</v>
      </c>
      <c r="L77" s="60">
        <v>92200</v>
      </c>
      <c r="M77" s="63">
        <v>11.2</v>
      </c>
      <c r="N77" s="60">
        <v>222338</v>
      </c>
      <c r="O77" s="62">
        <v>27</v>
      </c>
      <c r="P77" s="60">
        <v>55051</v>
      </c>
      <c r="Q77" s="63">
        <v>6.7</v>
      </c>
      <c r="R77" s="8">
        <v>25678</v>
      </c>
      <c r="S77" s="63">
        <v>3.1</v>
      </c>
      <c r="T77" s="406" t="str">
        <f t="shared" si="4"/>
        <v>〇</v>
      </c>
      <c r="U77" s="408">
        <f t="shared" si="3"/>
        <v>100</v>
      </c>
      <c r="W77" s="49"/>
      <c r="X77" s="49"/>
      <c r="Y77" s="49"/>
      <c r="Z77" s="49"/>
      <c r="AA77" s="49"/>
      <c r="AB77" s="49"/>
      <c r="AC77" s="49"/>
      <c r="AD77" s="49"/>
      <c r="AE77" s="49"/>
      <c r="AF77" s="49"/>
      <c r="AG77" s="49"/>
      <c r="AH77" s="49"/>
      <c r="AI77" s="49"/>
      <c r="AJ77" s="49"/>
      <c r="AK77" s="49"/>
      <c r="AL77" s="49"/>
      <c r="AM77" s="49"/>
      <c r="AN77" s="49"/>
      <c r="AO77" s="49"/>
      <c r="AP77" s="49"/>
      <c r="AQ77" s="49"/>
    </row>
    <row r="78" spans="1:43" ht="17.25" customHeight="1">
      <c r="A78" s="467"/>
      <c r="B78" s="43">
        <v>30</v>
      </c>
      <c r="C78" s="60">
        <v>801143</v>
      </c>
      <c r="D78" s="60">
        <v>494258</v>
      </c>
      <c r="E78" s="61">
        <v>61.7</v>
      </c>
      <c r="F78" s="60">
        <v>184734</v>
      </c>
      <c r="G78" s="62">
        <v>23.1</v>
      </c>
      <c r="H78" s="60">
        <v>104128</v>
      </c>
      <c r="I78" s="63">
        <v>13</v>
      </c>
      <c r="J78" s="60">
        <v>90833</v>
      </c>
      <c r="K78" s="63">
        <v>11.3</v>
      </c>
      <c r="L78" s="60">
        <v>87247</v>
      </c>
      <c r="M78" s="63">
        <v>10.9</v>
      </c>
      <c r="N78" s="60">
        <v>216052</v>
      </c>
      <c r="O78" s="62">
        <v>27</v>
      </c>
      <c r="P78" s="60">
        <v>54003</v>
      </c>
      <c r="Q78" s="63">
        <v>6.7</v>
      </c>
      <c r="R78" s="8">
        <v>14664</v>
      </c>
      <c r="S78" s="63">
        <v>1.8</v>
      </c>
      <c r="T78" s="406" t="str">
        <f t="shared" si="4"/>
        <v>〇</v>
      </c>
      <c r="U78" s="408">
        <f t="shared" si="3"/>
        <v>100</v>
      </c>
      <c r="W78" s="49"/>
      <c r="X78" s="49"/>
      <c r="Y78" s="49"/>
      <c r="Z78" s="49"/>
      <c r="AA78" s="49"/>
      <c r="AB78" s="49"/>
      <c r="AC78" s="49"/>
      <c r="AD78" s="49"/>
      <c r="AE78" s="49"/>
      <c r="AF78" s="49"/>
      <c r="AG78" s="49"/>
      <c r="AH78" s="49"/>
      <c r="AI78" s="49"/>
      <c r="AJ78" s="49"/>
      <c r="AK78" s="49"/>
      <c r="AL78" s="49"/>
      <c r="AM78" s="49"/>
      <c r="AN78" s="49"/>
      <c r="AO78" s="49"/>
      <c r="AP78" s="49"/>
      <c r="AQ78" s="49"/>
    </row>
    <row r="79" spans="1:43" ht="17.25" customHeight="1">
      <c r="A79" s="467"/>
      <c r="B79" s="43" t="s">
        <v>268</v>
      </c>
      <c r="C79" s="8">
        <v>848479</v>
      </c>
      <c r="D79" s="60">
        <v>504805</v>
      </c>
      <c r="E79" s="61">
        <v>59.5</v>
      </c>
      <c r="F79" s="60">
        <v>185200</v>
      </c>
      <c r="G79" s="62">
        <v>21.8</v>
      </c>
      <c r="H79" s="60">
        <v>106505</v>
      </c>
      <c r="I79" s="63">
        <v>12.6</v>
      </c>
      <c r="J79" s="60">
        <v>114827</v>
      </c>
      <c r="K79" s="63">
        <v>13.5</v>
      </c>
      <c r="L79" s="60">
        <v>108198</v>
      </c>
      <c r="M79" s="63">
        <v>12.8</v>
      </c>
      <c r="N79" s="60">
        <v>228847</v>
      </c>
      <c r="O79" s="62">
        <v>27</v>
      </c>
      <c r="P79" s="60">
        <v>55940</v>
      </c>
      <c r="Q79" s="63">
        <v>6.6</v>
      </c>
      <c r="R79" s="8">
        <v>12578</v>
      </c>
      <c r="S79" s="63">
        <v>1.5</v>
      </c>
      <c r="T79" s="406" t="str">
        <f t="shared" si="4"/>
        <v>〇</v>
      </c>
      <c r="U79" s="408">
        <f t="shared" si="3"/>
        <v>100</v>
      </c>
      <c r="W79" s="49"/>
      <c r="X79" s="49"/>
      <c r="Y79" s="49"/>
      <c r="Z79" s="49"/>
      <c r="AA79" s="49"/>
      <c r="AB79" s="49"/>
      <c r="AC79" s="49"/>
      <c r="AD79" s="49"/>
      <c r="AE79" s="49"/>
      <c r="AF79" s="49"/>
      <c r="AG79" s="49"/>
      <c r="AH79" s="49"/>
      <c r="AI79" s="49"/>
      <c r="AJ79" s="49"/>
      <c r="AK79" s="49"/>
      <c r="AL79" s="49"/>
      <c r="AM79" s="49"/>
      <c r="AN79" s="49"/>
      <c r="AO79" s="49"/>
      <c r="AP79" s="49"/>
      <c r="AQ79" s="49"/>
    </row>
    <row r="80" spans="1:43" s="7" customFormat="1" ht="17.25" customHeight="1">
      <c r="A80" s="472"/>
      <c r="B80" s="44" t="s">
        <v>269</v>
      </c>
      <c r="C80" s="64">
        <v>1043420</v>
      </c>
      <c r="D80" s="65">
        <v>515680</v>
      </c>
      <c r="E80" s="66">
        <v>49.4</v>
      </c>
      <c r="F80" s="65">
        <v>185414</v>
      </c>
      <c r="G80" s="67">
        <v>17.8</v>
      </c>
      <c r="H80" s="65">
        <v>109953</v>
      </c>
      <c r="I80" s="68">
        <v>10.5</v>
      </c>
      <c r="J80" s="65">
        <v>125489</v>
      </c>
      <c r="K80" s="68">
        <v>12</v>
      </c>
      <c r="L80" s="65">
        <v>119652</v>
      </c>
      <c r="M80" s="68">
        <v>11.5</v>
      </c>
      <c r="N80" s="65">
        <v>402251</v>
      </c>
      <c r="O80" s="67">
        <v>38.6</v>
      </c>
      <c r="P80" s="65">
        <v>219557</v>
      </c>
      <c r="Q80" s="68">
        <v>21</v>
      </c>
      <c r="R80" s="64">
        <v>17112</v>
      </c>
      <c r="S80" s="68">
        <v>1.6</v>
      </c>
      <c r="T80" s="406" t="str">
        <f t="shared" si="4"/>
        <v>〇</v>
      </c>
      <c r="U80" s="408">
        <f t="shared" si="3"/>
        <v>100</v>
      </c>
      <c r="W80" s="49"/>
      <c r="X80" s="49"/>
      <c r="Y80" s="49"/>
      <c r="Z80" s="49"/>
      <c r="AA80" s="49"/>
      <c r="AB80" s="49"/>
      <c r="AC80" s="49"/>
      <c r="AD80" s="49"/>
      <c r="AE80" s="49"/>
      <c r="AF80" s="49"/>
      <c r="AG80" s="49"/>
      <c r="AH80" s="49"/>
      <c r="AI80" s="49"/>
      <c r="AJ80" s="49"/>
      <c r="AK80" s="49"/>
      <c r="AL80" s="49"/>
      <c r="AM80" s="49"/>
      <c r="AN80" s="49"/>
      <c r="AO80" s="49"/>
      <c r="AP80" s="49"/>
      <c r="AQ80" s="49"/>
    </row>
    <row r="81" spans="1:43" ht="17.25" customHeight="1">
      <c r="A81" s="457" t="s">
        <v>133</v>
      </c>
      <c r="B81" s="42">
        <v>28</v>
      </c>
      <c r="C81" s="8">
        <v>278931</v>
      </c>
      <c r="D81" s="60">
        <v>153201</v>
      </c>
      <c r="E81" s="61">
        <v>55</v>
      </c>
      <c r="F81" s="60">
        <v>45384</v>
      </c>
      <c r="G81" s="62">
        <v>16.3</v>
      </c>
      <c r="H81" s="60">
        <v>31471</v>
      </c>
      <c r="I81" s="63">
        <v>11.3</v>
      </c>
      <c r="J81" s="60">
        <v>36550</v>
      </c>
      <c r="K81" s="63">
        <v>13.1</v>
      </c>
      <c r="L81" s="60">
        <v>36428</v>
      </c>
      <c r="M81" s="63">
        <v>13.1</v>
      </c>
      <c r="N81" s="60">
        <v>89180</v>
      </c>
      <c r="O81" s="62">
        <v>31.9</v>
      </c>
      <c r="P81" s="60">
        <v>21254</v>
      </c>
      <c r="Q81" s="63">
        <v>7.6</v>
      </c>
      <c r="R81" s="8">
        <v>3583</v>
      </c>
      <c r="S81" s="63">
        <v>1.3</v>
      </c>
      <c r="T81" s="406" t="str">
        <f t="shared" si="4"/>
        <v>〇</v>
      </c>
      <c r="U81" s="408">
        <f t="shared" si="3"/>
        <v>100</v>
      </c>
      <c r="W81" s="49"/>
      <c r="X81" s="49"/>
      <c r="Y81" s="49"/>
      <c r="Z81" s="49"/>
      <c r="AA81" s="49"/>
      <c r="AB81" s="49"/>
      <c r="AC81" s="49"/>
      <c r="AD81" s="49"/>
      <c r="AE81" s="49"/>
      <c r="AF81" s="49"/>
      <c r="AG81" s="49"/>
      <c r="AH81" s="49"/>
      <c r="AI81" s="49"/>
      <c r="AJ81" s="49"/>
      <c r="AK81" s="49"/>
      <c r="AL81" s="49"/>
      <c r="AM81" s="49"/>
      <c r="AN81" s="49"/>
      <c r="AO81" s="49"/>
      <c r="AP81" s="49"/>
      <c r="AQ81" s="49"/>
    </row>
    <row r="82" spans="1:43" ht="17.25" customHeight="1">
      <c r="A82" s="467"/>
      <c r="B82" s="43">
        <v>29</v>
      </c>
      <c r="C82" s="8">
        <v>318358</v>
      </c>
      <c r="D82" s="60">
        <v>187641</v>
      </c>
      <c r="E82" s="61">
        <v>58.9</v>
      </c>
      <c r="F82" s="60">
        <v>76829</v>
      </c>
      <c r="G82" s="62">
        <v>24.1</v>
      </c>
      <c r="H82" s="60">
        <v>31655</v>
      </c>
      <c r="I82" s="63">
        <v>9.9</v>
      </c>
      <c r="J82" s="60">
        <v>38807</v>
      </c>
      <c r="K82" s="63">
        <v>12.2</v>
      </c>
      <c r="L82" s="60">
        <v>38732</v>
      </c>
      <c r="M82" s="63">
        <v>12.2</v>
      </c>
      <c r="N82" s="60">
        <v>91910</v>
      </c>
      <c r="O82" s="62">
        <v>28.9</v>
      </c>
      <c r="P82" s="60">
        <v>19715</v>
      </c>
      <c r="Q82" s="63">
        <v>6.2</v>
      </c>
      <c r="R82" s="8">
        <v>7226</v>
      </c>
      <c r="S82" s="63">
        <v>2.2999999999999998</v>
      </c>
      <c r="T82" s="406" t="str">
        <f t="shared" si="4"/>
        <v>〇</v>
      </c>
      <c r="U82" s="408">
        <f t="shared" si="3"/>
        <v>100</v>
      </c>
      <c r="W82" s="49"/>
      <c r="X82" s="49"/>
      <c r="Y82" s="49"/>
      <c r="Z82" s="49"/>
      <c r="AA82" s="49"/>
      <c r="AB82" s="49"/>
      <c r="AC82" s="49"/>
      <c r="AD82" s="49"/>
      <c r="AE82" s="49"/>
      <c r="AF82" s="49"/>
      <c r="AG82" s="49"/>
      <c r="AH82" s="49"/>
      <c r="AI82" s="49"/>
      <c r="AJ82" s="49"/>
      <c r="AK82" s="49"/>
      <c r="AL82" s="49"/>
      <c r="AM82" s="49"/>
      <c r="AN82" s="49"/>
      <c r="AO82" s="49"/>
      <c r="AP82" s="49"/>
      <c r="AQ82" s="49"/>
    </row>
    <row r="83" spans="1:43" ht="17.25" customHeight="1">
      <c r="A83" s="467"/>
      <c r="B83" s="43">
        <v>30</v>
      </c>
      <c r="C83" s="8">
        <v>316969</v>
      </c>
      <c r="D83" s="60">
        <v>189318</v>
      </c>
      <c r="E83" s="61">
        <v>59.7</v>
      </c>
      <c r="F83" s="60">
        <v>76749</v>
      </c>
      <c r="G83" s="62">
        <v>24.2</v>
      </c>
      <c r="H83" s="60">
        <v>32869</v>
      </c>
      <c r="I83" s="63">
        <v>10.4</v>
      </c>
      <c r="J83" s="60">
        <v>39475</v>
      </c>
      <c r="K83" s="63">
        <v>12.5</v>
      </c>
      <c r="L83" s="60">
        <v>38402</v>
      </c>
      <c r="M83" s="63">
        <v>12.1</v>
      </c>
      <c r="N83" s="60">
        <v>88176</v>
      </c>
      <c r="O83" s="62">
        <v>27.8</v>
      </c>
      <c r="P83" s="60">
        <v>19313</v>
      </c>
      <c r="Q83" s="63">
        <v>6.1</v>
      </c>
      <c r="R83" s="8">
        <v>3458</v>
      </c>
      <c r="S83" s="63">
        <v>1.1000000000000001</v>
      </c>
      <c r="T83" s="406" t="str">
        <f t="shared" si="4"/>
        <v>〇</v>
      </c>
      <c r="U83" s="408">
        <f t="shared" si="3"/>
        <v>100</v>
      </c>
      <c r="W83" s="49"/>
      <c r="X83" s="49"/>
      <c r="Y83" s="49"/>
      <c r="Z83" s="49"/>
      <c r="AA83" s="49"/>
      <c r="AB83" s="49"/>
      <c r="AC83" s="49"/>
      <c r="AD83" s="49"/>
      <c r="AE83" s="49"/>
      <c r="AF83" s="49"/>
      <c r="AG83" s="49"/>
      <c r="AH83" s="49"/>
      <c r="AI83" s="49"/>
      <c r="AJ83" s="49"/>
      <c r="AK83" s="49"/>
      <c r="AL83" s="49"/>
      <c r="AM83" s="49"/>
      <c r="AN83" s="49"/>
      <c r="AO83" s="49"/>
      <c r="AP83" s="49"/>
      <c r="AQ83" s="49"/>
    </row>
    <row r="84" spans="1:43" ht="17.25" customHeight="1">
      <c r="A84" s="467"/>
      <c r="B84" s="43" t="s">
        <v>268</v>
      </c>
      <c r="C84" s="60">
        <v>325775</v>
      </c>
      <c r="D84" s="60">
        <v>196261</v>
      </c>
      <c r="E84" s="61">
        <v>60.2</v>
      </c>
      <c r="F84" s="60">
        <v>76978</v>
      </c>
      <c r="G84" s="62">
        <v>23.6</v>
      </c>
      <c r="H84" s="60">
        <v>36240</v>
      </c>
      <c r="I84" s="63">
        <v>11.1</v>
      </c>
      <c r="J84" s="60">
        <v>40916</v>
      </c>
      <c r="K84" s="63">
        <v>12.6</v>
      </c>
      <c r="L84" s="60">
        <v>39446</v>
      </c>
      <c r="M84" s="63">
        <v>12.1</v>
      </c>
      <c r="N84" s="60">
        <v>88598</v>
      </c>
      <c r="O84" s="62">
        <v>27.2</v>
      </c>
      <c r="P84" s="60">
        <v>19210</v>
      </c>
      <c r="Q84" s="63">
        <v>5.9</v>
      </c>
      <c r="R84" s="8">
        <v>3001</v>
      </c>
      <c r="S84" s="63">
        <v>0.9</v>
      </c>
      <c r="T84" s="406" t="str">
        <f t="shared" si="4"/>
        <v>〇</v>
      </c>
      <c r="U84" s="408">
        <f t="shared" si="3"/>
        <v>100</v>
      </c>
      <c r="W84" s="49"/>
      <c r="X84" s="49"/>
      <c r="Y84" s="49"/>
      <c r="Z84" s="49"/>
      <c r="AA84" s="49"/>
      <c r="AB84" s="49"/>
      <c r="AC84" s="49"/>
      <c r="AD84" s="49"/>
      <c r="AE84" s="49"/>
      <c r="AF84" s="49"/>
      <c r="AG84" s="49"/>
      <c r="AH84" s="49"/>
      <c r="AI84" s="49"/>
      <c r="AJ84" s="49"/>
      <c r="AK84" s="49"/>
      <c r="AL84" s="49"/>
      <c r="AM84" s="49"/>
      <c r="AN84" s="49"/>
      <c r="AO84" s="49"/>
      <c r="AP84" s="49"/>
      <c r="AQ84" s="49"/>
    </row>
    <row r="85" spans="1:43" s="7" customFormat="1" ht="17.25" customHeight="1">
      <c r="A85" s="472"/>
      <c r="B85" s="44" t="s">
        <v>269</v>
      </c>
      <c r="C85" s="65">
        <v>414502</v>
      </c>
      <c r="D85" s="65">
        <v>199230</v>
      </c>
      <c r="E85" s="66">
        <v>48.1</v>
      </c>
      <c r="F85" s="65">
        <v>79752</v>
      </c>
      <c r="G85" s="67">
        <v>19.2</v>
      </c>
      <c r="H85" s="65">
        <v>33656</v>
      </c>
      <c r="I85" s="68">
        <v>8.1</v>
      </c>
      <c r="J85" s="65">
        <v>44540</v>
      </c>
      <c r="K85" s="68">
        <v>10.7</v>
      </c>
      <c r="L85" s="65">
        <v>43674</v>
      </c>
      <c r="M85" s="68">
        <v>10.5</v>
      </c>
      <c r="N85" s="65">
        <v>170732</v>
      </c>
      <c r="O85" s="67">
        <v>41.2</v>
      </c>
      <c r="P85" s="65">
        <v>97212</v>
      </c>
      <c r="Q85" s="68">
        <v>23.5</v>
      </c>
      <c r="R85" s="64">
        <v>6845</v>
      </c>
      <c r="S85" s="68">
        <v>1.7</v>
      </c>
      <c r="T85" s="406" t="str">
        <f t="shared" si="4"/>
        <v>〇</v>
      </c>
      <c r="U85" s="408">
        <f t="shared" si="3"/>
        <v>100</v>
      </c>
      <c r="W85" s="49"/>
      <c r="X85" s="49"/>
      <c r="Y85" s="49"/>
      <c r="Z85" s="49"/>
      <c r="AA85" s="49"/>
      <c r="AB85" s="49"/>
      <c r="AC85" s="49"/>
      <c r="AD85" s="49"/>
      <c r="AE85" s="49"/>
      <c r="AF85" s="49"/>
      <c r="AG85" s="49"/>
      <c r="AH85" s="49"/>
      <c r="AI85" s="49"/>
      <c r="AJ85" s="49"/>
      <c r="AK85" s="49"/>
      <c r="AL85" s="49"/>
      <c r="AM85" s="49"/>
      <c r="AN85" s="49"/>
      <c r="AO85" s="49"/>
      <c r="AP85" s="49"/>
      <c r="AQ85" s="49"/>
    </row>
    <row r="86" spans="1:43" ht="17.25" customHeight="1">
      <c r="A86" s="457" t="s">
        <v>59</v>
      </c>
      <c r="B86" s="42">
        <v>28</v>
      </c>
      <c r="C86" s="60">
        <v>572855</v>
      </c>
      <c r="D86" s="60">
        <v>319446</v>
      </c>
      <c r="E86" s="61">
        <v>55.8</v>
      </c>
      <c r="F86" s="60">
        <v>83455</v>
      </c>
      <c r="G86" s="62">
        <v>14.6</v>
      </c>
      <c r="H86" s="60">
        <v>74920</v>
      </c>
      <c r="I86" s="63">
        <v>13.1</v>
      </c>
      <c r="J86" s="60">
        <v>67220</v>
      </c>
      <c r="K86" s="63">
        <v>11.7</v>
      </c>
      <c r="L86" s="60">
        <v>66106</v>
      </c>
      <c r="M86" s="63">
        <v>11.5</v>
      </c>
      <c r="N86" s="60">
        <v>186189</v>
      </c>
      <c r="O86" s="62">
        <v>32.5</v>
      </c>
      <c r="P86" s="60">
        <v>44487</v>
      </c>
      <c r="Q86" s="63">
        <v>7.8</v>
      </c>
      <c r="R86" s="8">
        <v>40104</v>
      </c>
      <c r="S86" s="63">
        <v>7</v>
      </c>
      <c r="T86" s="406" t="str">
        <f t="shared" si="4"/>
        <v>〇</v>
      </c>
      <c r="U86" s="408">
        <f t="shared" si="3"/>
        <v>100</v>
      </c>
      <c r="W86" s="49"/>
      <c r="X86" s="49"/>
      <c r="Y86" s="49"/>
      <c r="Z86" s="49"/>
      <c r="AA86" s="49"/>
      <c r="AB86" s="49"/>
      <c r="AC86" s="49"/>
      <c r="AD86" s="49"/>
      <c r="AE86" s="49"/>
      <c r="AF86" s="49"/>
      <c r="AG86" s="49"/>
      <c r="AH86" s="49"/>
      <c r="AI86" s="49"/>
      <c r="AJ86" s="49"/>
      <c r="AK86" s="49"/>
      <c r="AL86" s="49"/>
      <c r="AM86" s="49"/>
      <c r="AN86" s="49"/>
      <c r="AO86" s="49"/>
      <c r="AP86" s="49"/>
      <c r="AQ86" s="49"/>
    </row>
    <row r="87" spans="1:43" ht="17.25" customHeight="1">
      <c r="A87" s="467"/>
      <c r="B87" s="43">
        <v>29</v>
      </c>
      <c r="C87" s="60">
        <v>607656</v>
      </c>
      <c r="D87" s="60">
        <v>368870</v>
      </c>
      <c r="E87" s="61">
        <v>60.7</v>
      </c>
      <c r="F87" s="60">
        <v>135335</v>
      </c>
      <c r="G87" s="62">
        <v>22.3</v>
      </c>
      <c r="H87" s="60">
        <v>74199</v>
      </c>
      <c r="I87" s="63">
        <v>12.2</v>
      </c>
      <c r="J87" s="60">
        <v>55455</v>
      </c>
      <c r="K87" s="63">
        <v>9.1</v>
      </c>
      <c r="L87" s="60">
        <v>54962</v>
      </c>
      <c r="M87" s="63">
        <v>9</v>
      </c>
      <c r="N87" s="60">
        <v>183331</v>
      </c>
      <c r="O87" s="62">
        <v>30.2</v>
      </c>
      <c r="P87" s="60">
        <v>44666</v>
      </c>
      <c r="Q87" s="63">
        <v>7.4</v>
      </c>
      <c r="R87" s="8">
        <v>38461</v>
      </c>
      <c r="S87" s="63">
        <v>6.3</v>
      </c>
      <c r="T87" s="406" t="str">
        <f t="shared" si="4"/>
        <v>〇</v>
      </c>
      <c r="U87" s="408">
        <f t="shared" si="3"/>
        <v>100</v>
      </c>
      <c r="W87" s="49"/>
      <c r="X87" s="49"/>
      <c r="Y87" s="49"/>
      <c r="Z87" s="49"/>
      <c r="AA87" s="49"/>
      <c r="AB87" s="49"/>
      <c r="AC87" s="49"/>
      <c r="AD87" s="49"/>
      <c r="AE87" s="49"/>
      <c r="AF87" s="49"/>
      <c r="AG87" s="49"/>
      <c r="AH87" s="49"/>
      <c r="AI87" s="49"/>
      <c r="AJ87" s="49"/>
      <c r="AK87" s="49"/>
      <c r="AL87" s="49"/>
      <c r="AM87" s="49"/>
      <c r="AN87" s="49"/>
      <c r="AO87" s="49"/>
      <c r="AP87" s="49"/>
      <c r="AQ87" s="49"/>
    </row>
    <row r="88" spans="1:43" ht="17.25" customHeight="1">
      <c r="A88" s="467"/>
      <c r="B88" s="43">
        <v>30</v>
      </c>
      <c r="C88" s="60">
        <v>616100</v>
      </c>
      <c r="D88" s="60">
        <v>367471</v>
      </c>
      <c r="E88" s="61">
        <v>59.6</v>
      </c>
      <c r="F88" s="60">
        <v>134809</v>
      </c>
      <c r="G88" s="62">
        <v>21.9</v>
      </c>
      <c r="H88" s="60">
        <v>72901</v>
      </c>
      <c r="I88" s="63">
        <v>11.8</v>
      </c>
      <c r="J88" s="60">
        <v>60696</v>
      </c>
      <c r="K88" s="63">
        <v>9.9</v>
      </c>
      <c r="L88" s="60">
        <v>52396</v>
      </c>
      <c r="M88" s="63">
        <v>8.5</v>
      </c>
      <c r="N88" s="60">
        <v>187933</v>
      </c>
      <c r="O88" s="62">
        <v>30.5</v>
      </c>
      <c r="P88" s="60">
        <v>48178</v>
      </c>
      <c r="Q88" s="63">
        <v>7.8</v>
      </c>
      <c r="R88" s="8">
        <v>34435</v>
      </c>
      <c r="S88" s="63">
        <v>5.6</v>
      </c>
      <c r="T88" s="406" t="str">
        <f t="shared" si="4"/>
        <v>〇</v>
      </c>
      <c r="U88" s="408">
        <f t="shared" si="3"/>
        <v>100</v>
      </c>
      <c r="W88" s="49"/>
      <c r="X88" s="49"/>
      <c r="Y88" s="49"/>
      <c r="Z88" s="49"/>
      <c r="AA88" s="49"/>
      <c r="AB88" s="49"/>
      <c r="AC88" s="49"/>
      <c r="AD88" s="49"/>
      <c r="AE88" s="49"/>
      <c r="AF88" s="49"/>
      <c r="AG88" s="49"/>
      <c r="AH88" s="49"/>
      <c r="AI88" s="49"/>
      <c r="AJ88" s="49"/>
      <c r="AK88" s="49"/>
      <c r="AL88" s="49"/>
      <c r="AM88" s="49"/>
      <c r="AN88" s="49"/>
      <c r="AO88" s="49"/>
      <c r="AP88" s="49"/>
      <c r="AQ88" s="49"/>
    </row>
    <row r="89" spans="1:43" ht="17.25" customHeight="1">
      <c r="A89" s="467"/>
      <c r="B89" s="43" t="s">
        <v>268</v>
      </c>
      <c r="C89" s="8">
        <v>626663</v>
      </c>
      <c r="D89" s="60">
        <v>372325</v>
      </c>
      <c r="E89" s="61">
        <v>59.4</v>
      </c>
      <c r="F89" s="60">
        <v>133328</v>
      </c>
      <c r="G89" s="62">
        <v>21.3</v>
      </c>
      <c r="H89" s="60">
        <v>73508</v>
      </c>
      <c r="I89" s="63">
        <v>11.7</v>
      </c>
      <c r="J89" s="60">
        <v>66427</v>
      </c>
      <c r="K89" s="63">
        <v>10.6</v>
      </c>
      <c r="L89" s="60">
        <v>58829</v>
      </c>
      <c r="M89" s="63">
        <v>9.4</v>
      </c>
      <c r="N89" s="60">
        <v>187911</v>
      </c>
      <c r="O89" s="62">
        <v>30</v>
      </c>
      <c r="P89" s="60">
        <v>43095</v>
      </c>
      <c r="Q89" s="63">
        <v>6.9</v>
      </c>
      <c r="R89" s="8">
        <v>36450</v>
      </c>
      <c r="S89" s="63">
        <v>5.8</v>
      </c>
      <c r="T89" s="406" t="str">
        <f t="shared" si="4"/>
        <v>〇</v>
      </c>
      <c r="U89" s="408">
        <f t="shared" si="3"/>
        <v>100</v>
      </c>
      <c r="W89" s="49"/>
      <c r="X89" s="49"/>
      <c r="Y89" s="49"/>
      <c r="Z89" s="49"/>
      <c r="AA89" s="49"/>
      <c r="AB89" s="49"/>
      <c r="AC89" s="49"/>
      <c r="AD89" s="49"/>
      <c r="AE89" s="49"/>
      <c r="AF89" s="49"/>
      <c r="AG89" s="49"/>
      <c r="AH89" s="49"/>
      <c r="AI89" s="49"/>
      <c r="AJ89" s="49"/>
      <c r="AK89" s="49"/>
      <c r="AL89" s="49"/>
      <c r="AM89" s="49"/>
      <c r="AN89" s="49"/>
      <c r="AO89" s="49"/>
      <c r="AP89" s="49"/>
      <c r="AQ89" s="49"/>
    </row>
    <row r="90" spans="1:43" s="7" customFormat="1" ht="17.25" customHeight="1">
      <c r="A90" s="472"/>
      <c r="B90" s="44" t="s">
        <v>269</v>
      </c>
      <c r="C90" s="64">
        <v>778024</v>
      </c>
      <c r="D90" s="65">
        <v>378148</v>
      </c>
      <c r="E90" s="66">
        <v>48.6</v>
      </c>
      <c r="F90" s="65">
        <v>139405</v>
      </c>
      <c r="G90" s="67">
        <v>17.899999999999999</v>
      </c>
      <c r="H90" s="65">
        <v>68976</v>
      </c>
      <c r="I90" s="68">
        <v>8.9</v>
      </c>
      <c r="J90" s="65">
        <v>73548</v>
      </c>
      <c r="K90" s="68">
        <v>9.5</v>
      </c>
      <c r="L90" s="65">
        <v>67810</v>
      </c>
      <c r="M90" s="68">
        <v>8.6999999999999993</v>
      </c>
      <c r="N90" s="65">
        <v>326328</v>
      </c>
      <c r="O90" s="67">
        <v>41.9</v>
      </c>
      <c r="P90" s="65">
        <v>173067</v>
      </c>
      <c r="Q90" s="68">
        <v>22.2</v>
      </c>
      <c r="R90" s="64">
        <v>44181</v>
      </c>
      <c r="S90" s="68">
        <v>5.7</v>
      </c>
      <c r="T90" s="406" t="str">
        <f t="shared" si="4"/>
        <v>〇</v>
      </c>
      <c r="U90" s="408">
        <f t="shared" si="3"/>
        <v>100</v>
      </c>
      <c r="W90" s="49"/>
      <c r="X90" s="49"/>
      <c r="Y90" s="49"/>
      <c r="Z90" s="49"/>
      <c r="AA90" s="49"/>
      <c r="AB90" s="49"/>
      <c r="AC90" s="49"/>
      <c r="AD90" s="49"/>
      <c r="AE90" s="49"/>
      <c r="AF90" s="49"/>
      <c r="AG90" s="49"/>
      <c r="AH90" s="49"/>
      <c r="AI90" s="49"/>
      <c r="AJ90" s="49"/>
      <c r="AK90" s="49"/>
      <c r="AL90" s="49"/>
      <c r="AM90" s="49"/>
      <c r="AN90" s="49"/>
      <c r="AO90" s="49"/>
      <c r="AP90" s="49"/>
      <c r="AQ90" s="49"/>
    </row>
    <row r="91" spans="1:43" ht="17.25" customHeight="1">
      <c r="A91" s="457" t="s">
        <v>91</v>
      </c>
      <c r="B91" s="42">
        <v>28</v>
      </c>
      <c r="C91" s="60">
        <v>515520</v>
      </c>
      <c r="D91" s="60">
        <v>263502</v>
      </c>
      <c r="E91" s="61">
        <v>51.1</v>
      </c>
      <c r="F91" s="60">
        <v>64366</v>
      </c>
      <c r="G91" s="62">
        <v>12.5</v>
      </c>
      <c r="H91" s="60">
        <v>68004</v>
      </c>
      <c r="I91" s="63">
        <v>13.2</v>
      </c>
      <c r="J91" s="60">
        <v>75446</v>
      </c>
      <c r="K91" s="63">
        <v>14.6</v>
      </c>
      <c r="L91" s="60">
        <v>75388</v>
      </c>
      <c r="M91" s="63">
        <v>14.6</v>
      </c>
      <c r="N91" s="60">
        <v>176572</v>
      </c>
      <c r="O91" s="62">
        <v>34.299999999999997</v>
      </c>
      <c r="P91" s="60">
        <v>27793</v>
      </c>
      <c r="Q91" s="63">
        <v>5.4</v>
      </c>
      <c r="R91" s="8">
        <v>37085</v>
      </c>
      <c r="S91" s="63">
        <v>7.2</v>
      </c>
      <c r="T91" s="406" t="str">
        <f t="shared" si="4"/>
        <v>〇</v>
      </c>
      <c r="U91" s="408">
        <f t="shared" si="3"/>
        <v>100</v>
      </c>
      <c r="W91" s="49"/>
      <c r="X91" s="49"/>
      <c r="Y91" s="49"/>
      <c r="Z91" s="49"/>
      <c r="AA91" s="49"/>
      <c r="AB91" s="49"/>
      <c r="AC91" s="49"/>
      <c r="AD91" s="49"/>
      <c r="AE91" s="49"/>
      <c r="AF91" s="49"/>
      <c r="AG91" s="49"/>
      <c r="AH91" s="49"/>
      <c r="AI91" s="49"/>
      <c r="AJ91" s="49"/>
      <c r="AK91" s="49"/>
      <c r="AL91" s="49"/>
      <c r="AM91" s="49"/>
      <c r="AN91" s="49"/>
      <c r="AO91" s="49"/>
      <c r="AP91" s="49"/>
      <c r="AQ91" s="49"/>
    </row>
    <row r="92" spans="1:43" ht="17.25" customHeight="1">
      <c r="A92" s="470"/>
      <c r="B92" s="43">
        <v>29</v>
      </c>
      <c r="C92" s="60">
        <v>551961</v>
      </c>
      <c r="D92" s="60">
        <v>313097</v>
      </c>
      <c r="E92" s="61">
        <v>56.8</v>
      </c>
      <c r="F92" s="60">
        <v>110757</v>
      </c>
      <c r="G92" s="62">
        <v>20.100000000000001</v>
      </c>
      <c r="H92" s="60">
        <v>68145</v>
      </c>
      <c r="I92" s="63">
        <v>12.4</v>
      </c>
      <c r="J92" s="60">
        <v>67532</v>
      </c>
      <c r="K92" s="63">
        <v>12.2</v>
      </c>
      <c r="L92" s="60">
        <v>67380</v>
      </c>
      <c r="M92" s="63">
        <v>12.2</v>
      </c>
      <c r="N92" s="60">
        <v>171332</v>
      </c>
      <c r="O92" s="62">
        <v>31</v>
      </c>
      <c r="P92" s="60">
        <v>28204</v>
      </c>
      <c r="Q92" s="63">
        <v>5.0999999999999996</v>
      </c>
      <c r="R92" s="8">
        <v>31667</v>
      </c>
      <c r="S92" s="63">
        <v>5.7</v>
      </c>
      <c r="T92" s="406" t="str">
        <f t="shared" si="4"/>
        <v>〇</v>
      </c>
      <c r="U92" s="408">
        <f t="shared" si="3"/>
        <v>100</v>
      </c>
      <c r="W92" s="49"/>
      <c r="X92" s="49"/>
      <c r="Y92" s="49"/>
      <c r="Z92" s="49"/>
      <c r="AA92" s="49"/>
      <c r="AB92" s="49"/>
      <c r="AC92" s="49"/>
      <c r="AD92" s="49"/>
      <c r="AE92" s="49"/>
      <c r="AF92" s="49"/>
      <c r="AG92" s="49"/>
      <c r="AH92" s="49"/>
      <c r="AI92" s="49"/>
      <c r="AJ92" s="49"/>
      <c r="AK92" s="49"/>
      <c r="AL92" s="49"/>
      <c r="AM92" s="49"/>
      <c r="AN92" s="49"/>
      <c r="AO92" s="49"/>
      <c r="AP92" s="49"/>
      <c r="AQ92" s="49"/>
    </row>
    <row r="93" spans="1:43" ht="17.25" customHeight="1">
      <c r="A93" s="470"/>
      <c r="B93" s="43">
        <v>30</v>
      </c>
      <c r="C93" s="8">
        <v>548551</v>
      </c>
      <c r="D93" s="60">
        <v>311978</v>
      </c>
      <c r="E93" s="61">
        <v>56.9</v>
      </c>
      <c r="F93" s="60">
        <v>110332</v>
      </c>
      <c r="G93" s="62">
        <v>20.100000000000001</v>
      </c>
      <c r="H93" s="60">
        <v>68300</v>
      </c>
      <c r="I93" s="63">
        <v>12.5</v>
      </c>
      <c r="J93" s="60">
        <v>69406</v>
      </c>
      <c r="K93" s="63">
        <v>12.7</v>
      </c>
      <c r="L93" s="60">
        <v>68753</v>
      </c>
      <c r="M93" s="63">
        <v>12.6</v>
      </c>
      <c r="N93" s="60">
        <v>167167</v>
      </c>
      <c r="O93" s="62">
        <v>30.4</v>
      </c>
      <c r="P93" s="60">
        <v>29479</v>
      </c>
      <c r="Q93" s="63">
        <v>5.4</v>
      </c>
      <c r="R93" s="8">
        <v>29530</v>
      </c>
      <c r="S93" s="63">
        <v>5.4</v>
      </c>
      <c r="T93" s="406" t="str">
        <f t="shared" si="4"/>
        <v>〇</v>
      </c>
      <c r="U93" s="408">
        <f t="shared" si="3"/>
        <v>100</v>
      </c>
      <c r="W93" s="49"/>
      <c r="X93" s="49"/>
      <c r="Y93" s="49"/>
      <c r="Z93" s="49"/>
      <c r="AA93" s="49"/>
      <c r="AB93" s="49"/>
      <c r="AC93" s="49"/>
      <c r="AD93" s="49"/>
      <c r="AE93" s="49"/>
      <c r="AF93" s="49"/>
      <c r="AG93" s="49"/>
      <c r="AH93" s="49"/>
      <c r="AI93" s="49"/>
      <c r="AJ93" s="49"/>
      <c r="AK93" s="49"/>
      <c r="AL93" s="49"/>
      <c r="AM93" s="49"/>
      <c r="AN93" s="49"/>
      <c r="AO93" s="49"/>
      <c r="AP93" s="49"/>
      <c r="AQ93" s="49"/>
    </row>
    <row r="94" spans="1:43" ht="17.25" customHeight="1">
      <c r="A94" s="470"/>
      <c r="B94" s="43" t="s">
        <v>268</v>
      </c>
      <c r="C94" s="60">
        <v>550111</v>
      </c>
      <c r="D94" s="60">
        <v>317089</v>
      </c>
      <c r="E94" s="61">
        <v>57.6</v>
      </c>
      <c r="F94" s="60">
        <v>109492</v>
      </c>
      <c r="G94" s="62">
        <v>19.899999999999999</v>
      </c>
      <c r="H94" s="60">
        <v>68434</v>
      </c>
      <c r="I94" s="63">
        <v>12.4</v>
      </c>
      <c r="J94" s="60">
        <v>64274</v>
      </c>
      <c r="K94" s="63">
        <v>11.7</v>
      </c>
      <c r="L94" s="60">
        <v>63750</v>
      </c>
      <c r="M94" s="63">
        <v>11.6</v>
      </c>
      <c r="N94" s="60">
        <v>168748</v>
      </c>
      <c r="O94" s="62">
        <v>30.7</v>
      </c>
      <c r="P94" s="60">
        <v>28560</v>
      </c>
      <c r="Q94" s="63">
        <v>5.2</v>
      </c>
      <c r="R94" s="8">
        <v>28889</v>
      </c>
      <c r="S94" s="63">
        <v>5.3</v>
      </c>
      <c r="T94" s="406" t="str">
        <f t="shared" si="4"/>
        <v>〇</v>
      </c>
      <c r="U94" s="408">
        <f t="shared" si="3"/>
        <v>100</v>
      </c>
      <c r="W94" s="49"/>
      <c r="X94" s="49"/>
      <c r="Y94" s="49"/>
      <c r="Z94" s="49"/>
      <c r="AA94" s="49"/>
      <c r="AB94" s="49"/>
      <c r="AC94" s="49"/>
      <c r="AD94" s="49"/>
      <c r="AE94" s="49"/>
      <c r="AF94" s="49"/>
      <c r="AG94" s="49"/>
      <c r="AH94" s="49"/>
      <c r="AI94" s="49"/>
      <c r="AJ94" s="49"/>
      <c r="AK94" s="49"/>
      <c r="AL94" s="49"/>
      <c r="AM94" s="49"/>
      <c r="AN94" s="49"/>
      <c r="AO94" s="49"/>
      <c r="AP94" s="49"/>
      <c r="AQ94" s="49"/>
    </row>
    <row r="95" spans="1:43" s="7" customFormat="1" ht="17.25" customHeight="1">
      <c r="A95" s="453"/>
      <c r="B95" s="44" t="s">
        <v>269</v>
      </c>
      <c r="C95" s="65">
        <v>677137</v>
      </c>
      <c r="D95" s="65">
        <v>322320</v>
      </c>
      <c r="E95" s="66">
        <v>47.6</v>
      </c>
      <c r="F95" s="65">
        <v>109322</v>
      </c>
      <c r="G95" s="67">
        <v>16.100000000000001</v>
      </c>
      <c r="H95" s="65">
        <v>71124</v>
      </c>
      <c r="I95" s="68">
        <v>10.5</v>
      </c>
      <c r="J95" s="65">
        <v>68889</v>
      </c>
      <c r="K95" s="68">
        <v>10.199999999999999</v>
      </c>
      <c r="L95" s="65">
        <v>68889</v>
      </c>
      <c r="M95" s="68">
        <v>10.199999999999999</v>
      </c>
      <c r="N95" s="65">
        <v>285928</v>
      </c>
      <c r="O95" s="67">
        <v>42.2</v>
      </c>
      <c r="P95" s="65">
        <v>131972</v>
      </c>
      <c r="Q95" s="68">
        <v>19.5</v>
      </c>
      <c r="R95" s="64">
        <v>35191</v>
      </c>
      <c r="S95" s="68">
        <v>5.2</v>
      </c>
      <c r="T95" s="406" t="str">
        <f t="shared" si="4"/>
        <v>〇</v>
      </c>
      <c r="U95" s="408">
        <f t="shared" si="3"/>
        <v>100</v>
      </c>
      <c r="W95" s="49"/>
      <c r="X95" s="49"/>
      <c r="Y95" s="49"/>
      <c r="Z95" s="49"/>
      <c r="AA95" s="49"/>
      <c r="AB95" s="49"/>
      <c r="AC95" s="49"/>
      <c r="AD95" s="49"/>
      <c r="AE95" s="49"/>
      <c r="AF95" s="49"/>
      <c r="AG95" s="49"/>
      <c r="AH95" s="49"/>
      <c r="AI95" s="49"/>
      <c r="AJ95" s="49"/>
      <c r="AK95" s="49"/>
      <c r="AL95" s="49"/>
      <c r="AM95" s="49"/>
      <c r="AN95" s="49"/>
      <c r="AO95" s="49"/>
      <c r="AP95" s="49"/>
      <c r="AQ95" s="49"/>
    </row>
    <row r="96" spans="1:43" ht="17.25" customHeight="1">
      <c r="A96" s="457" t="s">
        <v>61</v>
      </c>
      <c r="B96" s="42">
        <v>28</v>
      </c>
      <c r="C96" s="60">
        <v>793769</v>
      </c>
      <c r="D96" s="60">
        <v>384782</v>
      </c>
      <c r="E96" s="61">
        <v>48.5</v>
      </c>
      <c r="F96" s="60">
        <v>75417</v>
      </c>
      <c r="G96" s="62">
        <v>9.5</v>
      </c>
      <c r="H96" s="60">
        <v>102985</v>
      </c>
      <c r="I96" s="63">
        <v>13</v>
      </c>
      <c r="J96" s="60">
        <v>87806</v>
      </c>
      <c r="K96" s="63">
        <v>11</v>
      </c>
      <c r="L96" s="60">
        <v>87766</v>
      </c>
      <c r="M96" s="63">
        <v>11</v>
      </c>
      <c r="N96" s="60">
        <v>321181</v>
      </c>
      <c r="O96" s="62">
        <v>40.5</v>
      </c>
      <c r="P96" s="60">
        <v>58714</v>
      </c>
      <c r="Q96" s="63">
        <v>7.4</v>
      </c>
      <c r="R96" s="8">
        <v>101406</v>
      </c>
      <c r="S96" s="63">
        <v>12.8</v>
      </c>
      <c r="T96" s="406" t="str">
        <f t="shared" si="4"/>
        <v>〇</v>
      </c>
      <c r="U96" s="408">
        <f t="shared" si="3"/>
        <v>100</v>
      </c>
      <c r="W96" s="49"/>
      <c r="X96" s="49"/>
      <c r="Y96" s="49"/>
      <c r="Z96" s="49"/>
      <c r="AA96" s="49"/>
      <c r="AB96" s="49"/>
      <c r="AC96" s="49"/>
      <c r="AD96" s="49"/>
      <c r="AE96" s="49"/>
      <c r="AF96" s="49"/>
      <c r="AG96" s="49"/>
      <c r="AH96" s="49"/>
      <c r="AI96" s="49"/>
      <c r="AJ96" s="49"/>
      <c r="AK96" s="49"/>
      <c r="AL96" s="49"/>
      <c r="AM96" s="49"/>
      <c r="AN96" s="49"/>
      <c r="AO96" s="49"/>
      <c r="AP96" s="49"/>
      <c r="AQ96" s="49"/>
    </row>
    <row r="97" spans="1:43" ht="17.25" customHeight="1">
      <c r="A97" s="467"/>
      <c r="B97" s="43">
        <v>29</v>
      </c>
      <c r="C97" s="60">
        <v>854727</v>
      </c>
      <c r="D97" s="60">
        <v>454202</v>
      </c>
      <c r="E97" s="61">
        <v>53.2</v>
      </c>
      <c r="F97" s="60">
        <v>139006</v>
      </c>
      <c r="G97" s="62">
        <v>16.3</v>
      </c>
      <c r="H97" s="60">
        <v>100539</v>
      </c>
      <c r="I97" s="63">
        <v>11.8</v>
      </c>
      <c r="J97" s="60">
        <v>89031</v>
      </c>
      <c r="K97" s="63">
        <v>10.3</v>
      </c>
      <c r="L97" s="60">
        <v>89024</v>
      </c>
      <c r="M97" s="63">
        <v>10.3</v>
      </c>
      <c r="N97" s="60">
        <v>311494</v>
      </c>
      <c r="O97" s="62">
        <v>36.5</v>
      </c>
      <c r="P97" s="60">
        <v>55259</v>
      </c>
      <c r="Q97" s="63">
        <v>6.5</v>
      </c>
      <c r="R97" s="8">
        <v>96479</v>
      </c>
      <c r="S97" s="63">
        <v>11.3</v>
      </c>
      <c r="T97" s="406" t="str">
        <f t="shared" si="4"/>
        <v>〇</v>
      </c>
      <c r="U97" s="408">
        <f t="shared" si="3"/>
        <v>100</v>
      </c>
      <c r="W97" s="49"/>
      <c r="X97" s="49"/>
      <c r="Y97" s="49"/>
      <c r="Z97" s="49"/>
      <c r="AA97" s="49"/>
      <c r="AB97" s="49"/>
      <c r="AC97" s="49"/>
      <c r="AD97" s="49"/>
      <c r="AE97" s="49"/>
      <c r="AF97" s="49"/>
      <c r="AG97" s="49"/>
      <c r="AH97" s="49"/>
      <c r="AI97" s="49"/>
      <c r="AJ97" s="49"/>
      <c r="AK97" s="49"/>
      <c r="AL97" s="49"/>
      <c r="AM97" s="49"/>
      <c r="AN97" s="49"/>
      <c r="AO97" s="49"/>
      <c r="AP97" s="49"/>
      <c r="AQ97" s="49"/>
    </row>
    <row r="98" spans="1:43" ht="17.25" customHeight="1">
      <c r="A98" s="467"/>
      <c r="B98" s="43">
        <v>30</v>
      </c>
      <c r="C98" s="60">
        <v>844135</v>
      </c>
      <c r="D98" s="60">
        <v>457664</v>
      </c>
      <c r="E98" s="61">
        <v>54.2</v>
      </c>
      <c r="F98" s="60">
        <v>140331</v>
      </c>
      <c r="G98" s="62">
        <v>16.600000000000001</v>
      </c>
      <c r="H98" s="60">
        <v>100399</v>
      </c>
      <c r="I98" s="63">
        <v>11.9</v>
      </c>
      <c r="J98" s="60">
        <v>81781</v>
      </c>
      <c r="K98" s="63">
        <v>9.6999999999999993</v>
      </c>
      <c r="L98" s="60">
        <v>81342</v>
      </c>
      <c r="M98" s="63">
        <v>9.6</v>
      </c>
      <c r="N98" s="60">
        <v>304690</v>
      </c>
      <c r="O98" s="62">
        <v>36.1</v>
      </c>
      <c r="P98" s="60">
        <v>54003</v>
      </c>
      <c r="Q98" s="63">
        <v>6.4</v>
      </c>
      <c r="R98" s="8">
        <v>86236</v>
      </c>
      <c r="S98" s="63">
        <v>10.199999999999999</v>
      </c>
      <c r="T98" s="406" t="str">
        <f t="shared" si="4"/>
        <v>〇</v>
      </c>
      <c r="U98" s="408">
        <f t="shared" si="3"/>
        <v>100</v>
      </c>
      <c r="W98" s="49"/>
      <c r="X98" s="49"/>
      <c r="Y98" s="49"/>
      <c r="Z98" s="49"/>
      <c r="AA98" s="49"/>
      <c r="AB98" s="49"/>
      <c r="AC98" s="49"/>
      <c r="AD98" s="49"/>
      <c r="AE98" s="49"/>
      <c r="AF98" s="49"/>
      <c r="AG98" s="49"/>
      <c r="AH98" s="49"/>
      <c r="AI98" s="49"/>
      <c r="AJ98" s="49"/>
      <c r="AK98" s="49"/>
      <c r="AL98" s="49"/>
      <c r="AM98" s="49"/>
      <c r="AN98" s="49"/>
      <c r="AO98" s="49"/>
      <c r="AP98" s="49"/>
      <c r="AQ98" s="49"/>
    </row>
    <row r="99" spans="1:43" ht="17.25" customHeight="1">
      <c r="A99" s="467"/>
      <c r="B99" s="43" t="s">
        <v>268</v>
      </c>
      <c r="C99" s="8">
        <v>868661</v>
      </c>
      <c r="D99" s="60">
        <v>472419</v>
      </c>
      <c r="E99" s="61">
        <v>54.4</v>
      </c>
      <c r="F99" s="60">
        <v>139341</v>
      </c>
      <c r="G99" s="62">
        <v>16</v>
      </c>
      <c r="H99" s="60">
        <v>106100</v>
      </c>
      <c r="I99" s="63">
        <v>12.2</v>
      </c>
      <c r="J99" s="60">
        <v>87034</v>
      </c>
      <c r="K99" s="63">
        <v>10</v>
      </c>
      <c r="L99" s="60">
        <v>86213</v>
      </c>
      <c r="M99" s="63">
        <v>9.9</v>
      </c>
      <c r="N99" s="60">
        <v>309208</v>
      </c>
      <c r="O99" s="62">
        <v>35.6</v>
      </c>
      <c r="P99" s="60">
        <v>58557</v>
      </c>
      <c r="Q99" s="63">
        <v>6.7</v>
      </c>
      <c r="R99" s="8">
        <v>79474</v>
      </c>
      <c r="S99" s="63">
        <v>9.1</v>
      </c>
      <c r="T99" s="406" t="str">
        <f t="shared" si="4"/>
        <v>〇</v>
      </c>
      <c r="U99" s="408">
        <f t="shared" si="3"/>
        <v>100</v>
      </c>
      <c r="W99" s="49"/>
      <c r="X99" s="49"/>
      <c r="Y99" s="49"/>
      <c r="Z99" s="49"/>
      <c r="AA99" s="49"/>
      <c r="AB99" s="49"/>
      <c r="AC99" s="49"/>
      <c r="AD99" s="49"/>
      <c r="AE99" s="49"/>
      <c r="AF99" s="49"/>
      <c r="AG99" s="49"/>
      <c r="AH99" s="49"/>
      <c r="AI99" s="49"/>
      <c r="AJ99" s="49"/>
      <c r="AK99" s="49"/>
      <c r="AL99" s="49"/>
      <c r="AM99" s="49"/>
      <c r="AN99" s="49"/>
      <c r="AO99" s="49"/>
      <c r="AP99" s="49"/>
      <c r="AQ99" s="49"/>
    </row>
    <row r="100" spans="1:43" s="7" customFormat="1" ht="17.25" customHeight="1">
      <c r="A100" s="472"/>
      <c r="B100" s="44" t="s">
        <v>269</v>
      </c>
      <c r="C100" s="64">
        <v>1247829</v>
      </c>
      <c r="D100" s="65">
        <v>480265</v>
      </c>
      <c r="E100" s="66">
        <v>38.5</v>
      </c>
      <c r="F100" s="65">
        <v>142586</v>
      </c>
      <c r="G100" s="67">
        <v>11.4</v>
      </c>
      <c r="H100" s="65">
        <v>103641</v>
      </c>
      <c r="I100" s="68">
        <v>8.3000000000000007</v>
      </c>
      <c r="J100" s="65">
        <v>94344</v>
      </c>
      <c r="K100" s="68">
        <v>7.6</v>
      </c>
      <c r="L100" s="65">
        <v>94119</v>
      </c>
      <c r="M100" s="68">
        <v>7.6</v>
      </c>
      <c r="N100" s="65">
        <v>673220</v>
      </c>
      <c r="O100" s="67">
        <v>54</v>
      </c>
      <c r="P100" s="65">
        <v>224533</v>
      </c>
      <c r="Q100" s="68">
        <v>18</v>
      </c>
      <c r="R100" s="64">
        <v>277207</v>
      </c>
      <c r="S100" s="68">
        <v>22.2</v>
      </c>
      <c r="T100" s="406" t="str">
        <f t="shared" si="4"/>
        <v>〇</v>
      </c>
      <c r="U100" s="408">
        <f t="shared" si="3"/>
        <v>100.1</v>
      </c>
      <c r="W100" s="49"/>
      <c r="X100" s="49"/>
      <c r="Y100" s="49"/>
      <c r="Z100" s="49"/>
      <c r="AA100" s="49"/>
      <c r="AB100" s="49"/>
      <c r="AC100" s="49"/>
      <c r="AD100" s="49"/>
      <c r="AE100" s="49"/>
      <c r="AF100" s="49"/>
      <c r="AG100" s="49"/>
      <c r="AH100" s="49"/>
      <c r="AI100" s="49"/>
      <c r="AJ100" s="49"/>
      <c r="AK100" s="49"/>
      <c r="AL100" s="49"/>
      <c r="AM100" s="49"/>
      <c r="AN100" s="49"/>
      <c r="AO100" s="49"/>
      <c r="AP100" s="49"/>
      <c r="AQ100" s="49"/>
    </row>
    <row r="101" spans="1:43" ht="17.25" customHeight="1">
      <c r="A101" s="457" t="s">
        <v>142</v>
      </c>
      <c r="B101" s="42">
        <v>28</v>
      </c>
      <c r="C101" s="56">
        <v>364822</v>
      </c>
      <c r="D101" s="56">
        <v>177316</v>
      </c>
      <c r="E101" s="57">
        <v>48.6</v>
      </c>
      <c r="F101" s="56">
        <v>50189</v>
      </c>
      <c r="G101" s="58">
        <v>13.8</v>
      </c>
      <c r="H101" s="56">
        <v>31842</v>
      </c>
      <c r="I101" s="59">
        <v>8.6999999999999993</v>
      </c>
      <c r="J101" s="56">
        <v>48536</v>
      </c>
      <c r="K101" s="59">
        <v>13.3</v>
      </c>
      <c r="L101" s="56">
        <v>35216</v>
      </c>
      <c r="M101" s="59">
        <v>9.6999999999999993</v>
      </c>
      <c r="N101" s="56">
        <v>138970</v>
      </c>
      <c r="O101" s="58">
        <v>38.1</v>
      </c>
      <c r="P101" s="56">
        <v>24606</v>
      </c>
      <c r="Q101" s="59">
        <v>6.7</v>
      </c>
      <c r="R101" s="6">
        <v>92012</v>
      </c>
      <c r="S101" s="59">
        <v>2.5</v>
      </c>
      <c r="T101" s="406" t="str">
        <f t="shared" si="4"/>
        <v>〇</v>
      </c>
      <c r="U101" s="408">
        <f t="shared" si="3"/>
        <v>100</v>
      </c>
      <c r="W101" s="49"/>
      <c r="X101" s="49"/>
      <c r="Y101" s="49"/>
      <c r="Z101" s="49"/>
      <c r="AA101" s="49"/>
      <c r="AB101" s="49"/>
      <c r="AC101" s="49"/>
      <c r="AD101" s="49"/>
      <c r="AE101" s="49"/>
      <c r="AF101" s="49"/>
      <c r="AG101" s="49"/>
      <c r="AH101" s="49"/>
      <c r="AI101" s="49"/>
      <c r="AJ101" s="49"/>
      <c r="AK101" s="49"/>
      <c r="AL101" s="49"/>
      <c r="AM101" s="49"/>
      <c r="AN101" s="49"/>
      <c r="AO101" s="49"/>
      <c r="AP101" s="49"/>
      <c r="AQ101" s="49"/>
    </row>
    <row r="102" spans="1:43" ht="17.25" customHeight="1">
      <c r="A102" s="467"/>
      <c r="B102" s="43">
        <v>29</v>
      </c>
      <c r="C102" s="60">
        <v>410086</v>
      </c>
      <c r="D102" s="60">
        <v>207401</v>
      </c>
      <c r="E102" s="61">
        <v>50.6</v>
      </c>
      <c r="F102" s="60">
        <v>79628</v>
      </c>
      <c r="G102" s="62">
        <v>19.399999999999999</v>
      </c>
      <c r="H102" s="60">
        <v>31681</v>
      </c>
      <c r="I102" s="63">
        <v>7.7</v>
      </c>
      <c r="J102" s="60">
        <v>62188</v>
      </c>
      <c r="K102" s="63">
        <v>15.2</v>
      </c>
      <c r="L102" s="60">
        <v>46692</v>
      </c>
      <c r="M102" s="63">
        <v>11.4</v>
      </c>
      <c r="N102" s="60">
        <v>347898</v>
      </c>
      <c r="O102" s="62">
        <v>34.200000000000003</v>
      </c>
      <c r="P102" s="60">
        <v>20249</v>
      </c>
      <c r="Q102" s="63">
        <v>5</v>
      </c>
      <c r="R102" s="8">
        <v>8485</v>
      </c>
      <c r="S102" s="63">
        <v>2.1</v>
      </c>
      <c r="T102" s="406" t="str">
        <f t="shared" si="4"/>
        <v>✖</v>
      </c>
      <c r="U102" s="408">
        <f t="shared" si="3"/>
        <v>100</v>
      </c>
      <c r="W102" s="49"/>
      <c r="X102" s="49"/>
      <c r="Y102" s="49"/>
      <c r="Z102" s="49"/>
      <c r="AA102" s="49"/>
      <c r="AB102" s="49"/>
      <c r="AC102" s="49"/>
      <c r="AD102" s="49"/>
      <c r="AE102" s="49"/>
      <c r="AF102" s="49"/>
      <c r="AG102" s="49"/>
      <c r="AH102" s="49"/>
      <c r="AI102" s="49"/>
      <c r="AJ102" s="49"/>
      <c r="AK102" s="49"/>
      <c r="AL102" s="49"/>
      <c r="AM102" s="49"/>
      <c r="AN102" s="49"/>
      <c r="AO102" s="49"/>
      <c r="AP102" s="49"/>
      <c r="AQ102" s="49"/>
    </row>
    <row r="103" spans="1:43" ht="17.25" customHeight="1">
      <c r="A103" s="467"/>
      <c r="B103" s="43">
        <v>30</v>
      </c>
      <c r="C103" s="60">
        <v>382888</v>
      </c>
      <c r="D103" s="60">
        <v>209075</v>
      </c>
      <c r="E103" s="61">
        <v>54.6</v>
      </c>
      <c r="F103" s="60">
        <v>80441</v>
      </c>
      <c r="G103" s="62">
        <v>21</v>
      </c>
      <c r="H103" s="60">
        <v>31891</v>
      </c>
      <c r="I103" s="63">
        <v>8.3000000000000007</v>
      </c>
      <c r="J103" s="60">
        <v>70085</v>
      </c>
      <c r="K103" s="63">
        <v>18.3</v>
      </c>
      <c r="L103" s="60">
        <v>56990</v>
      </c>
      <c r="M103" s="63">
        <v>14.9</v>
      </c>
      <c r="N103" s="60">
        <v>103728</v>
      </c>
      <c r="O103" s="62">
        <v>27.1</v>
      </c>
      <c r="P103" s="60">
        <v>18599</v>
      </c>
      <c r="Q103" s="63">
        <v>4.9000000000000004</v>
      </c>
      <c r="R103" s="8">
        <v>5382</v>
      </c>
      <c r="S103" s="63">
        <v>1.4</v>
      </c>
      <c r="T103" s="406" t="str">
        <f t="shared" si="4"/>
        <v>〇</v>
      </c>
      <c r="U103" s="408">
        <f t="shared" si="3"/>
        <v>100</v>
      </c>
      <c r="W103" s="49"/>
      <c r="X103" s="49"/>
      <c r="Y103" s="49"/>
      <c r="Z103" s="49"/>
      <c r="AA103" s="49"/>
      <c r="AB103" s="49"/>
      <c r="AC103" s="49"/>
      <c r="AD103" s="49"/>
      <c r="AE103" s="49"/>
      <c r="AF103" s="49"/>
      <c r="AG103" s="49"/>
      <c r="AH103" s="49"/>
      <c r="AI103" s="49"/>
      <c r="AJ103" s="49"/>
      <c r="AK103" s="49"/>
      <c r="AL103" s="49"/>
      <c r="AM103" s="49"/>
      <c r="AN103" s="49"/>
      <c r="AO103" s="49"/>
      <c r="AP103" s="49"/>
      <c r="AQ103" s="49"/>
    </row>
    <row r="104" spans="1:43" ht="17.25" customHeight="1">
      <c r="A104" s="467"/>
      <c r="B104" s="43" t="s">
        <v>268</v>
      </c>
      <c r="C104" s="8">
        <v>398502</v>
      </c>
      <c r="D104" s="60">
        <v>219302</v>
      </c>
      <c r="E104" s="61">
        <v>55</v>
      </c>
      <c r="F104" s="60">
        <v>81408</v>
      </c>
      <c r="G104" s="62">
        <v>20.399999999999999</v>
      </c>
      <c r="H104" s="60">
        <v>36597</v>
      </c>
      <c r="I104" s="63">
        <v>9.1999999999999993</v>
      </c>
      <c r="J104" s="60">
        <v>76047</v>
      </c>
      <c r="K104" s="63">
        <v>19.100000000000001</v>
      </c>
      <c r="L104" s="60">
        <v>67300</v>
      </c>
      <c r="M104" s="63">
        <v>16.899999999999999</v>
      </c>
      <c r="N104" s="60">
        <v>103153</v>
      </c>
      <c r="O104" s="62">
        <v>25.9</v>
      </c>
      <c r="P104" s="60">
        <v>20296</v>
      </c>
      <c r="Q104" s="63">
        <v>5.0999999999999996</v>
      </c>
      <c r="R104" s="8">
        <v>5314</v>
      </c>
      <c r="S104" s="63">
        <v>1.3</v>
      </c>
      <c r="T104" s="406" t="str">
        <f t="shared" si="4"/>
        <v>〇</v>
      </c>
      <c r="U104" s="408">
        <f t="shared" si="3"/>
        <v>100</v>
      </c>
      <c r="W104" s="49"/>
      <c r="X104" s="49"/>
      <c r="Y104" s="49"/>
      <c r="Z104" s="49"/>
      <c r="AA104" s="49"/>
      <c r="AB104" s="49"/>
      <c r="AC104" s="49"/>
      <c r="AD104" s="49"/>
      <c r="AE104" s="49"/>
      <c r="AF104" s="49"/>
      <c r="AG104" s="49"/>
      <c r="AH104" s="49"/>
      <c r="AI104" s="49"/>
      <c r="AJ104" s="49"/>
      <c r="AK104" s="49"/>
      <c r="AL104" s="49"/>
      <c r="AM104" s="49"/>
      <c r="AN104" s="49"/>
      <c r="AO104" s="49"/>
      <c r="AP104" s="49"/>
      <c r="AQ104" s="49"/>
    </row>
    <row r="105" spans="1:43" s="7" customFormat="1" ht="17.25" customHeight="1">
      <c r="A105" s="466"/>
      <c r="B105" s="44" t="s">
        <v>269</v>
      </c>
      <c r="C105" s="64">
        <v>448374</v>
      </c>
      <c r="D105" s="65">
        <v>221690</v>
      </c>
      <c r="E105" s="66">
        <v>49.4</v>
      </c>
      <c r="F105" s="65">
        <v>85266</v>
      </c>
      <c r="G105" s="67">
        <v>19</v>
      </c>
      <c r="H105" s="65">
        <v>30397</v>
      </c>
      <c r="I105" s="68">
        <v>6.8</v>
      </c>
      <c r="J105" s="65">
        <v>45806</v>
      </c>
      <c r="K105" s="68">
        <v>10.199999999999999</v>
      </c>
      <c r="L105" s="65">
        <v>40438</v>
      </c>
      <c r="M105" s="68">
        <v>9</v>
      </c>
      <c r="N105" s="65">
        <v>180878</v>
      </c>
      <c r="O105" s="67">
        <v>40.299999999999997</v>
      </c>
      <c r="P105" s="65">
        <v>94617</v>
      </c>
      <c r="Q105" s="68">
        <v>21.1</v>
      </c>
      <c r="R105" s="64">
        <v>5475</v>
      </c>
      <c r="S105" s="68">
        <v>1.2</v>
      </c>
      <c r="T105" s="406" t="str">
        <f t="shared" si="4"/>
        <v>〇</v>
      </c>
      <c r="U105" s="408">
        <f t="shared" si="3"/>
        <v>99.899999999999991</v>
      </c>
      <c r="W105" s="49"/>
      <c r="X105" s="49"/>
      <c r="Y105" s="49"/>
      <c r="Z105" s="49"/>
      <c r="AA105" s="49"/>
      <c r="AB105" s="49"/>
      <c r="AC105" s="49"/>
      <c r="AD105" s="49"/>
      <c r="AE105" s="49"/>
      <c r="AF105" s="49"/>
      <c r="AG105" s="49"/>
      <c r="AH105" s="49"/>
      <c r="AI105" s="49"/>
      <c r="AJ105" s="49"/>
      <c r="AK105" s="49"/>
      <c r="AL105" s="49"/>
      <c r="AM105" s="49"/>
      <c r="AN105" s="49"/>
      <c r="AO105" s="49"/>
      <c r="AP105" s="49"/>
      <c r="AQ105" s="49"/>
    </row>
    <row r="106" spans="1:43" ht="19.5" customHeight="1">
      <c r="A106" s="3" t="s">
        <v>146</v>
      </c>
      <c r="E106" s="72"/>
    </row>
    <row r="107" spans="1:43">
      <c r="E107" s="72"/>
    </row>
    <row r="108" spans="1:43">
      <c r="E108" s="72"/>
    </row>
    <row r="109" spans="1:43">
      <c r="E109" s="72"/>
    </row>
    <row r="110" spans="1:43">
      <c r="E110" s="72"/>
    </row>
    <row r="111" spans="1:43">
      <c r="E111" s="72"/>
    </row>
    <row r="112" spans="1:43">
      <c r="E112" s="72"/>
    </row>
    <row r="113" spans="5:5">
      <c r="E113" s="72"/>
    </row>
    <row r="114" spans="5:5">
      <c r="E114" s="72"/>
    </row>
    <row r="115" spans="5:5">
      <c r="E115" s="72"/>
    </row>
    <row r="116" spans="5:5">
      <c r="E116" s="72"/>
    </row>
    <row r="117" spans="5:5">
      <c r="E117" s="72"/>
    </row>
    <row r="118" spans="5:5">
      <c r="E118" s="72"/>
    </row>
    <row r="119" spans="5:5">
      <c r="E119" s="72"/>
    </row>
    <row r="120" spans="5:5">
      <c r="E120" s="72"/>
    </row>
    <row r="121" spans="5:5">
      <c r="E121" s="72"/>
    </row>
    <row r="122" spans="5:5">
      <c r="E122" s="72"/>
    </row>
    <row r="123" spans="5:5">
      <c r="E123" s="72"/>
    </row>
    <row r="124" spans="5:5">
      <c r="E124" s="72"/>
    </row>
    <row r="125" spans="5:5">
      <c r="E125" s="72"/>
    </row>
    <row r="126" spans="5:5">
      <c r="E126" s="72"/>
    </row>
    <row r="127" spans="5:5">
      <c r="E127" s="72"/>
    </row>
    <row r="128" spans="5:5">
      <c r="E128" s="72"/>
    </row>
    <row r="129" spans="1:5">
      <c r="E129" s="72"/>
    </row>
    <row r="130" spans="1:5">
      <c r="E130" s="72"/>
    </row>
    <row r="131" spans="1:5">
      <c r="E131" s="72"/>
    </row>
    <row r="132" spans="1:5">
      <c r="E132" s="72"/>
    </row>
    <row r="133" spans="1:5">
      <c r="E133" s="72"/>
    </row>
    <row r="134" spans="1:5">
      <c r="E134" s="72"/>
    </row>
    <row r="135" spans="1:5">
      <c r="A135" s="45" t="s">
        <v>45</v>
      </c>
      <c r="E135" s="72"/>
    </row>
    <row r="136" spans="1:5">
      <c r="A136" s="46" t="s">
        <v>46</v>
      </c>
      <c r="E136" s="72"/>
    </row>
    <row r="137" spans="1:5">
      <c r="A137" s="47" t="s">
        <v>47</v>
      </c>
      <c r="E137" s="72"/>
    </row>
    <row r="138" spans="1:5">
      <c r="A138" s="46" t="s">
        <v>48</v>
      </c>
      <c r="E138" s="72"/>
    </row>
    <row r="139" spans="1:5">
      <c r="A139" s="46" t="s">
        <v>49</v>
      </c>
      <c r="E139" s="72"/>
    </row>
    <row r="140" spans="1:5">
      <c r="A140" s="46" t="s">
        <v>50</v>
      </c>
      <c r="E140" s="72"/>
    </row>
    <row r="141" spans="1:5">
      <c r="A141" s="46" t="s">
        <v>54</v>
      </c>
      <c r="E141" s="72"/>
    </row>
    <row r="142" spans="1:5">
      <c r="A142" s="46" t="s">
        <v>55</v>
      </c>
      <c r="E142" s="72"/>
    </row>
    <row r="143" spans="1:5">
      <c r="A143" s="46" t="s">
        <v>56</v>
      </c>
      <c r="E143" s="72"/>
    </row>
    <row r="144" spans="1:5">
      <c r="A144" s="46" t="s">
        <v>58</v>
      </c>
      <c r="E144" s="72"/>
    </row>
    <row r="145" spans="1:5">
      <c r="A145" s="46" t="s">
        <v>59</v>
      </c>
      <c r="E145" s="72"/>
    </row>
    <row r="146" spans="1:5">
      <c r="A146" s="46" t="s">
        <v>60</v>
      </c>
      <c r="E146" s="72"/>
    </row>
    <row r="147" spans="1:5">
      <c r="A147" s="48" t="s">
        <v>61</v>
      </c>
      <c r="E147" s="72"/>
    </row>
    <row r="148" spans="1:5">
      <c r="A148" s="1" t="s">
        <v>62</v>
      </c>
      <c r="E148" s="72"/>
    </row>
    <row r="149" spans="1:5">
      <c r="E149" s="72"/>
    </row>
    <row r="150" spans="1:5">
      <c r="E150" s="72"/>
    </row>
    <row r="151" spans="1:5">
      <c r="E151" s="72"/>
    </row>
    <row r="152" spans="1:5">
      <c r="E152" s="72"/>
    </row>
    <row r="153" spans="1:5">
      <c r="E153" s="72"/>
    </row>
    <row r="154" spans="1:5">
      <c r="E154" s="72"/>
    </row>
    <row r="155" spans="1:5">
      <c r="E155" s="72"/>
    </row>
    <row r="156" spans="1:5">
      <c r="E156" s="72"/>
    </row>
    <row r="157" spans="1:5">
      <c r="E157" s="72"/>
    </row>
    <row r="158" spans="1:5">
      <c r="E158" s="72"/>
    </row>
    <row r="159" spans="1:5">
      <c r="E159" s="72"/>
    </row>
    <row r="160" spans="1:5">
      <c r="E160" s="72"/>
    </row>
    <row r="161" spans="5:5">
      <c r="E161" s="72"/>
    </row>
    <row r="162" spans="5:5">
      <c r="E162" s="72"/>
    </row>
    <row r="163" spans="5:5">
      <c r="E163" s="72"/>
    </row>
    <row r="164" spans="5:5">
      <c r="E164" s="72"/>
    </row>
    <row r="165" spans="5:5">
      <c r="E165" s="72"/>
    </row>
    <row r="166" spans="5:5">
      <c r="E166" s="72"/>
    </row>
    <row r="167" spans="5:5">
      <c r="E167" s="72"/>
    </row>
    <row r="168" spans="5:5">
      <c r="E168" s="72"/>
    </row>
    <row r="169" spans="5:5">
      <c r="E169" s="72"/>
    </row>
    <row r="170" spans="5:5">
      <c r="E170" s="72"/>
    </row>
    <row r="171" spans="5:5">
      <c r="E171" s="72"/>
    </row>
    <row r="172" spans="5:5">
      <c r="E172" s="72"/>
    </row>
    <row r="173" spans="5:5">
      <c r="E173" s="72"/>
    </row>
    <row r="174" spans="5:5">
      <c r="E174" s="72"/>
    </row>
    <row r="175" spans="5:5">
      <c r="E175" s="72"/>
    </row>
    <row r="176" spans="5:5">
      <c r="E176" s="72"/>
    </row>
    <row r="177" spans="5:5">
      <c r="E177" s="72"/>
    </row>
    <row r="178" spans="5:5">
      <c r="E178" s="72"/>
    </row>
    <row r="179" spans="5:5">
      <c r="E179" s="72"/>
    </row>
    <row r="180" spans="5:5">
      <c r="E180" s="72"/>
    </row>
    <row r="181" spans="5:5">
      <c r="E181" s="72"/>
    </row>
    <row r="182" spans="5:5">
      <c r="E182" s="72"/>
    </row>
    <row r="183" spans="5:5">
      <c r="E183" s="72"/>
    </row>
    <row r="184" spans="5:5">
      <c r="E184" s="72"/>
    </row>
    <row r="185" spans="5:5">
      <c r="E185" s="72"/>
    </row>
    <row r="186" spans="5:5">
      <c r="E186" s="72"/>
    </row>
    <row r="187" spans="5:5">
      <c r="E187" s="72"/>
    </row>
    <row r="188" spans="5:5">
      <c r="E188" s="72"/>
    </row>
    <row r="189" spans="5:5">
      <c r="E189" s="72"/>
    </row>
    <row r="190" spans="5:5">
      <c r="E190" s="72"/>
    </row>
    <row r="191" spans="5:5">
      <c r="E191" s="72"/>
    </row>
    <row r="192" spans="5:5">
      <c r="E192" s="72"/>
    </row>
    <row r="193" spans="5:5">
      <c r="E193" s="72"/>
    </row>
    <row r="194" spans="5:5">
      <c r="E194" s="72"/>
    </row>
    <row r="195" spans="5:5">
      <c r="E195" s="72"/>
    </row>
    <row r="196" spans="5:5">
      <c r="E196" s="72"/>
    </row>
    <row r="197" spans="5:5">
      <c r="E197" s="72"/>
    </row>
    <row r="198" spans="5:5">
      <c r="E198" s="72"/>
    </row>
    <row r="199" spans="5:5">
      <c r="E199" s="72"/>
    </row>
    <row r="200" spans="5:5">
      <c r="E200" s="72"/>
    </row>
    <row r="201" spans="5:5">
      <c r="E201" s="72"/>
    </row>
    <row r="202" spans="5:5">
      <c r="E202" s="72"/>
    </row>
    <row r="203" spans="5:5">
      <c r="E203" s="72"/>
    </row>
    <row r="204" spans="5:5">
      <c r="E204" s="72"/>
    </row>
    <row r="205" spans="5:5">
      <c r="E205" s="72"/>
    </row>
    <row r="206" spans="5:5">
      <c r="E206" s="72"/>
    </row>
    <row r="207" spans="5:5">
      <c r="E207" s="72"/>
    </row>
    <row r="208" spans="5:5">
      <c r="E208" s="72"/>
    </row>
    <row r="209" spans="5:5">
      <c r="E209" s="72"/>
    </row>
    <row r="210" spans="5:5">
      <c r="E210" s="72"/>
    </row>
    <row r="211" spans="5:5">
      <c r="E211" s="72"/>
    </row>
    <row r="212" spans="5:5">
      <c r="E212" s="72"/>
    </row>
    <row r="213" spans="5:5">
      <c r="E213" s="72"/>
    </row>
    <row r="214" spans="5:5">
      <c r="E214" s="72"/>
    </row>
    <row r="215" spans="5:5">
      <c r="E215" s="72"/>
    </row>
    <row r="216" spans="5:5">
      <c r="E216" s="72"/>
    </row>
    <row r="217" spans="5:5">
      <c r="E217" s="72"/>
    </row>
    <row r="218" spans="5:5">
      <c r="E218" s="72"/>
    </row>
    <row r="219" spans="5:5">
      <c r="E219" s="72"/>
    </row>
    <row r="220" spans="5:5">
      <c r="E220" s="72"/>
    </row>
    <row r="221" spans="5:5">
      <c r="E221" s="72"/>
    </row>
    <row r="222" spans="5:5">
      <c r="E222" s="72"/>
    </row>
    <row r="223" spans="5:5">
      <c r="E223" s="72"/>
    </row>
    <row r="224" spans="5:5">
      <c r="E224" s="72"/>
    </row>
    <row r="225" spans="5:5">
      <c r="E225" s="72"/>
    </row>
    <row r="226" spans="5:5">
      <c r="E226" s="72"/>
    </row>
    <row r="227" spans="5:5">
      <c r="E227" s="72"/>
    </row>
    <row r="228" spans="5:5">
      <c r="E228" s="72"/>
    </row>
    <row r="229" spans="5:5">
      <c r="E229" s="72"/>
    </row>
    <row r="230" spans="5:5">
      <c r="E230" s="72"/>
    </row>
    <row r="231" spans="5:5">
      <c r="E231" s="72"/>
    </row>
    <row r="232" spans="5:5">
      <c r="E232" s="72"/>
    </row>
    <row r="233" spans="5:5">
      <c r="E233" s="72"/>
    </row>
    <row r="234" spans="5:5">
      <c r="E234" s="72"/>
    </row>
    <row r="235" spans="5:5">
      <c r="E235" s="72"/>
    </row>
    <row r="236" spans="5:5">
      <c r="E236" s="72"/>
    </row>
    <row r="237" spans="5:5">
      <c r="E237" s="72"/>
    </row>
    <row r="238" spans="5:5">
      <c r="E238" s="72"/>
    </row>
    <row r="239" spans="5:5">
      <c r="E239" s="72"/>
    </row>
    <row r="240" spans="5:5">
      <c r="E240" s="72"/>
    </row>
    <row r="241" spans="5:5">
      <c r="E241" s="72"/>
    </row>
    <row r="242" spans="5:5">
      <c r="E242" s="72"/>
    </row>
    <row r="243" spans="5:5">
      <c r="E243" s="72"/>
    </row>
    <row r="244" spans="5:5">
      <c r="E244" s="72"/>
    </row>
    <row r="245" spans="5:5">
      <c r="E245" s="72"/>
    </row>
    <row r="246" spans="5:5">
      <c r="E246" s="72"/>
    </row>
    <row r="247" spans="5:5">
      <c r="E247" s="72"/>
    </row>
    <row r="248" spans="5:5">
      <c r="E248" s="72"/>
    </row>
    <row r="249" spans="5:5">
      <c r="E249" s="72"/>
    </row>
    <row r="250" spans="5:5">
      <c r="E250" s="72"/>
    </row>
    <row r="251" spans="5:5">
      <c r="E251" s="72"/>
    </row>
    <row r="252" spans="5:5">
      <c r="E252" s="72"/>
    </row>
    <row r="253" spans="5:5">
      <c r="E253" s="72"/>
    </row>
    <row r="254" spans="5:5">
      <c r="E254" s="72"/>
    </row>
    <row r="255" spans="5:5">
      <c r="E255" s="72"/>
    </row>
    <row r="256" spans="5:5">
      <c r="E256" s="72"/>
    </row>
    <row r="257" spans="5:5">
      <c r="E257" s="72"/>
    </row>
    <row r="258" spans="5:5">
      <c r="E258" s="72"/>
    </row>
  </sheetData>
  <autoFilter ref="A5:AS106" xr:uid="{00000000-0009-0000-0000-000007000000}"/>
  <customSheetViews>
    <customSheetView guid="{9CD6CDFB-0526-4987-BB9B-F12261C08409}" scale="85" showPageBreaks="1" showGridLines="0" view="pageBreakPreview">
      <pane xSplit="3" ySplit="5" topLeftCell="D48" activePane="bottomRight" state="frozen"/>
      <selection pane="bottomRight" activeCell="A56" sqref="A56:A65"/>
      <rowBreaks count="2" manualBreakCount="2">
        <brk id="56" max="18" man="1"/>
        <brk id="118" max="37" man="1"/>
      </rowBreaks>
      <pageMargins left="0.59055118110236227" right="0.39370078740157483" top="0.78740157480314965" bottom="0.39370078740157483" header="0.51181102362204722" footer="0.51181102362204722"/>
      <pageSetup paperSize="9" scale="54" orientation="landscape" r:id="rId1"/>
      <headerFooter alignWithMargins="0"/>
    </customSheetView>
    <customSheetView guid="{47FE580C-1B40-484B-A27C-9C582BD9B048}" scale="85" showPageBreaks="1" showGridLines="0" printArea="1" view="pageBreakPreview">
      <pane xSplit="3" ySplit="5" topLeftCell="D48" activePane="bottomRight" state="frozen"/>
      <selection pane="bottomRight" activeCell="A57" sqref="A57:A61"/>
      <rowBreaks count="1" manualBreakCount="1">
        <brk id="56" max="18" man="1"/>
      </rowBreaks>
      <pageMargins left="0.59055118110236227" right="0.39370078740157483" top="0.78740157480314965" bottom="0.39370078740157483" header="0.51181102362204722" footer="0.51181102362204722"/>
      <pageSetup paperSize="9" scale="54" orientation="landscape" r:id="rId2"/>
      <headerFooter alignWithMargins="0"/>
    </customSheetView>
    <customSheetView guid="{B07D689D-A88D-4FD6-A5A1-1BAAB5F2B100}" scale="85" showPageBreaks="1" showGridLines="0" printArea="1" view="pageBreakPreview">
      <pane xSplit="3" ySplit="5" topLeftCell="D96" activePane="bottomRight" state="frozen"/>
      <selection pane="bottomRight" activeCell="B106" sqref="B106"/>
      <rowBreaks count="1" manualBreakCount="1">
        <brk id="55" max="18" man="1"/>
      </rowBreaks>
      <pageMargins left="0.59055118110236227" right="0.39370078740157483" top="0.78740157480314965" bottom="0.39370078740157483" header="0.51181102362204722" footer="0.51181102362204722"/>
      <pageSetup paperSize="9" scale="47" orientation="landscape" r:id="rId3"/>
      <headerFooter alignWithMargins="0"/>
    </customSheetView>
  </customSheetViews>
  <mergeCells count="24">
    <mergeCell ref="A101:A105"/>
    <mergeCell ref="A71:A75"/>
    <mergeCell ref="A56:A60"/>
    <mergeCell ref="A61:A65"/>
    <mergeCell ref="A46:A50"/>
    <mergeCell ref="A41:A45"/>
    <mergeCell ref="A51:A55"/>
    <mergeCell ref="A96:A100"/>
    <mergeCell ref="A66:A70"/>
    <mergeCell ref="A76:A80"/>
    <mergeCell ref="A86:A90"/>
    <mergeCell ref="A91:A95"/>
    <mergeCell ref="A81:A85"/>
    <mergeCell ref="R4:S4"/>
    <mergeCell ref="L4:M4"/>
    <mergeCell ref="B2:B5"/>
    <mergeCell ref="A36:A40"/>
    <mergeCell ref="A11:A15"/>
    <mergeCell ref="A2:A5"/>
    <mergeCell ref="A6:A10"/>
    <mergeCell ref="A26:A30"/>
    <mergeCell ref="A16:A20"/>
    <mergeCell ref="A21:A25"/>
    <mergeCell ref="A31:A35"/>
  </mergeCells>
  <phoneticPr fontId="2"/>
  <printOptions horizontalCentered="1"/>
  <pageMargins left="0.31496062992125984" right="0.31496062992125984" top="0.47244094488188981" bottom="0.59055118110236227" header="0.51181102362204722" footer="0.51181102362204722"/>
  <pageSetup paperSize="9" scale="72" fitToHeight="3" orientation="landscape" r:id="rId4"/>
  <headerFooter alignWithMargins="0"/>
  <rowBreaks count="2" manualBreakCount="2">
    <brk id="45" max="18" man="1"/>
    <brk id="85" max="1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Q252"/>
  <sheetViews>
    <sheetView showGridLines="0" view="pageBreakPreview" zoomScaleNormal="100" zoomScaleSheetLayoutView="100" workbookViewId="0">
      <pane xSplit="2" ySplit="4" topLeftCell="C5" activePane="bottomRight" state="frozen"/>
      <selection activeCell="H21" sqref="H21"/>
      <selection pane="topRight" activeCell="H21" sqref="H21"/>
      <selection pane="bottomLeft" activeCell="H21" sqref="H21"/>
      <selection pane="bottomRight"/>
    </sheetView>
  </sheetViews>
  <sheetFormatPr defaultRowHeight="13.5"/>
  <cols>
    <col min="1" max="1" width="12.625" style="423" customWidth="1"/>
    <col min="2" max="2" width="8.625" style="423" customWidth="1"/>
    <col min="3" max="12" width="12.125" style="423" customWidth="1"/>
    <col min="13" max="13" width="12.125" style="424" customWidth="1"/>
    <col min="14" max="14" width="12.125" style="425" customWidth="1"/>
    <col min="15" max="19" width="12.125" style="423" customWidth="1"/>
    <col min="20" max="20" width="12.125" style="425" customWidth="1"/>
    <col min="21" max="22" width="12.625" style="425" customWidth="1"/>
    <col min="23" max="23" width="9" style="423"/>
    <col min="24" max="24" width="9.25" style="423" bestFit="1" customWidth="1"/>
    <col min="25" max="27" width="9.125" style="423" bestFit="1" customWidth="1"/>
    <col min="28" max="28" width="10.25" style="423" bestFit="1" customWidth="1"/>
    <col min="29" max="36" width="9.125" style="423" bestFit="1" customWidth="1"/>
    <col min="37" max="37" width="10.25" style="423" bestFit="1" customWidth="1"/>
    <col min="38" max="38" width="9.25" style="423" bestFit="1" customWidth="1"/>
    <col min="39" max="41" width="9.125" style="423" bestFit="1" customWidth="1"/>
    <col min="42" max="16384" width="9" style="423"/>
  </cols>
  <sheetData>
    <row r="1" spans="1:43" ht="20.25" customHeight="1">
      <c r="A1" s="38" t="s">
        <v>267</v>
      </c>
    </row>
    <row r="2" spans="1:43" ht="14.25" customHeight="1">
      <c r="A2" s="50" t="s">
        <v>1</v>
      </c>
      <c r="K2" s="51"/>
      <c r="O2" s="51"/>
      <c r="P2" s="51"/>
      <c r="Q2" s="51"/>
      <c r="R2" s="51"/>
      <c r="S2" s="488" t="s">
        <v>6</v>
      </c>
      <c r="T2" s="488"/>
      <c r="U2" s="74"/>
      <c r="V2" s="74"/>
    </row>
    <row r="3" spans="1:43" ht="18.75" customHeight="1">
      <c r="A3" s="483" t="s">
        <v>7</v>
      </c>
      <c r="B3" s="480" t="s">
        <v>75</v>
      </c>
      <c r="C3" s="478" t="s">
        <v>93</v>
      </c>
      <c r="D3" s="478" t="s">
        <v>94</v>
      </c>
      <c r="E3" s="478" t="s">
        <v>95</v>
      </c>
      <c r="F3" s="478" t="s">
        <v>96</v>
      </c>
      <c r="G3" s="478" t="s">
        <v>97</v>
      </c>
      <c r="H3" s="478" t="s">
        <v>98</v>
      </c>
      <c r="I3" s="478" t="s">
        <v>99</v>
      </c>
      <c r="J3" s="478" t="s">
        <v>100</v>
      </c>
      <c r="K3" s="478" t="s">
        <v>101</v>
      </c>
      <c r="L3" s="478" t="s">
        <v>102</v>
      </c>
      <c r="M3" s="489" t="s">
        <v>103</v>
      </c>
      <c r="N3" s="491" t="s">
        <v>104</v>
      </c>
      <c r="O3" s="493" t="s">
        <v>105</v>
      </c>
      <c r="P3" s="495" t="s">
        <v>106</v>
      </c>
      <c r="Q3" s="497" t="s">
        <v>107</v>
      </c>
      <c r="R3" s="9"/>
      <c r="S3" s="9"/>
      <c r="T3" s="10"/>
      <c r="U3" s="18"/>
      <c r="V3" s="18"/>
    </row>
    <row r="4" spans="1:43" ht="18.75" customHeight="1">
      <c r="A4" s="484"/>
      <c r="B4" s="481"/>
      <c r="C4" s="482"/>
      <c r="D4" s="482"/>
      <c r="E4" s="482"/>
      <c r="F4" s="482"/>
      <c r="G4" s="482"/>
      <c r="H4" s="482"/>
      <c r="I4" s="482"/>
      <c r="J4" s="482"/>
      <c r="K4" s="482"/>
      <c r="L4" s="479"/>
      <c r="M4" s="490"/>
      <c r="N4" s="492"/>
      <c r="O4" s="494"/>
      <c r="P4" s="496"/>
      <c r="Q4" s="498"/>
      <c r="R4" s="11" t="s">
        <v>108</v>
      </c>
      <c r="S4" s="12" t="s">
        <v>109</v>
      </c>
      <c r="T4" s="13" t="s">
        <v>110</v>
      </c>
      <c r="U4" s="75"/>
      <c r="V4" s="75"/>
    </row>
    <row r="5" spans="1:43" ht="18.75" customHeight="1">
      <c r="A5" s="485" t="s">
        <v>19</v>
      </c>
      <c r="B5" s="42">
        <v>28</v>
      </c>
      <c r="C5" s="326">
        <v>9297</v>
      </c>
      <c r="D5" s="327">
        <v>3759</v>
      </c>
      <c r="E5" s="327">
        <v>-836</v>
      </c>
      <c r="F5" s="327">
        <v>-4353</v>
      </c>
      <c r="G5" s="328">
        <v>1413218</v>
      </c>
      <c r="H5" s="329">
        <v>0.435</v>
      </c>
      <c r="I5" s="330"/>
      <c r="J5" s="330"/>
      <c r="K5" s="330">
        <v>20.5</v>
      </c>
      <c r="L5" s="330">
        <v>315.7</v>
      </c>
      <c r="M5" s="409">
        <v>98.4</v>
      </c>
      <c r="N5" s="410">
        <v>39.799999999999997</v>
      </c>
      <c r="O5" s="331">
        <v>143135</v>
      </c>
      <c r="P5" s="331">
        <v>5815770</v>
      </c>
      <c r="Q5" s="332">
        <v>119951</v>
      </c>
      <c r="R5" s="333">
        <v>10616</v>
      </c>
      <c r="S5" s="334">
        <v>38130</v>
      </c>
      <c r="T5" s="335">
        <v>71205</v>
      </c>
      <c r="U5" s="426" t="str">
        <f t="shared" ref="U5:U18" si="0">IF(R5+S5+T5=Q5,"〇","✖")</f>
        <v>〇</v>
      </c>
      <c r="V5" s="427"/>
    </row>
    <row r="6" spans="1:43" ht="18.75" customHeight="1">
      <c r="A6" s="486"/>
      <c r="B6" s="43">
        <v>29</v>
      </c>
      <c r="C6" s="326">
        <v>10506</v>
      </c>
      <c r="D6" s="327">
        <v>6005</v>
      </c>
      <c r="E6" s="327">
        <v>2245</v>
      </c>
      <c r="F6" s="327">
        <v>9503</v>
      </c>
      <c r="G6" s="328">
        <v>1361869</v>
      </c>
      <c r="H6" s="329">
        <v>0.45</v>
      </c>
      <c r="I6" s="330"/>
      <c r="J6" s="330"/>
      <c r="K6" s="330">
        <v>21.1</v>
      </c>
      <c r="L6" s="330">
        <v>322.2</v>
      </c>
      <c r="M6" s="409">
        <v>98.3</v>
      </c>
      <c r="N6" s="410">
        <v>40.4</v>
      </c>
      <c r="O6" s="331">
        <v>150024</v>
      </c>
      <c r="P6" s="331">
        <v>5805084</v>
      </c>
      <c r="Q6" s="332">
        <v>113282</v>
      </c>
      <c r="R6" s="333">
        <v>9875</v>
      </c>
      <c r="S6" s="334">
        <v>25132</v>
      </c>
      <c r="T6" s="335">
        <v>78275</v>
      </c>
      <c r="U6" s="426" t="str">
        <f t="shared" si="0"/>
        <v>〇</v>
      </c>
      <c r="V6" s="427"/>
    </row>
    <row r="7" spans="1:43" ht="18.75" customHeight="1">
      <c r="A7" s="486"/>
      <c r="B7" s="43">
        <v>30</v>
      </c>
      <c r="C7" s="326">
        <v>14462</v>
      </c>
      <c r="D7" s="327">
        <v>8443</v>
      </c>
      <c r="E7" s="327">
        <v>2438</v>
      </c>
      <c r="F7" s="327">
        <v>15556</v>
      </c>
      <c r="G7" s="328">
        <v>1352254</v>
      </c>
      <c r="H7" s="329">
        <v>0.44900000000000001</v>
      </c>
      <c r="I7" s="330"/>
      <c r="J7" s="330"/>
      <c r="K7" s="330">
        <v>20.9</v>
      </c>
      <c r="L7" s="330">
        <v>323.5</v>
      </c>
      <c r="M7" s="409">
        <v>97.9</v>
      </c>
      <c r="N7" s="410">
        <v>39.299999999999997</v>
      </c>
      <c r="O7" s="331">
        <v>147192</v>
      </c>
      <c r="P7" s="331">
        <v>5805273</v>
      </c>
      <c r="Q7" s="332">
        <v>96946</v>
      </c>
      <c r="R7" s="333">
        <v>14992</v>
      </c>
      <c r="S7" s="334">
        <v>17136</v>
      </c>
      <c r="T7" s="335">
        <v>64818</v>
      </c>
      <c r="U7" s="426" t="str">
        <f t="shared" si="0"/>
        <v>〇</v>
      </c>
      <c r="V7" s="427"/>
    </row>
    <row r="8" spans="1:43" ht="18.75" customHeight="1">
      <c r="A8" s="486"/>
      <c r="B8" s="43" t="s">
        <v>268</v>
      </c>
      <c r="C8" s="326">
        <v>14193</v>
      </c>
      <c r="D8" s="327">
        <v>9566</v>
      </c>
      <c r="E8" s="327">
        <v>1123</v>
      </c>
      <c r="F8" s="327">
        <v>3915</v>
      </c>
      <c r="G8" s="328">
        <v>1344611</v>
      </c>
      <c r="H8" s="329">
        <v>0.45500000000000002</v>
      </c>
      <c r="I8" s="330"/>
      <c r="J8" s="330"/>
      <c r="K8" s="330">
        <v>20.7</v>
      </c>
      <c r="L8" s="330">
        <v>326.89999999999998</v>
      </c>
      <c r="M8" s="409">
        <v>99.1</v>
      </c>
      <c r="N8" s="410">
        <v>39.4</v>
      </c>
      <c r="O8" s="331">
        <v>131946</v>
      </c>
      <c r="P8" s="331">
        <v>5812171</v>
      </c>
      <c r="Q8" s="332">
        <v>49032</v>
      </c>
      <c r="R8" s="333">
        <v>9785</v>
      </c>
      <c r="S8" s="334">
        <v>6838</v>
      </c>
      <c r="T8" s="335">
        <v>32410</v>
      </c>
      <c r="U8" s="426" t="str">
        <f t="shared" si="0"/>
        <v>✖</v>
      </c>
      <c r="V8" s="427"/>
    </row>
    <row r="9" spans="1:43" s="427" customFormat="1" ht="18.75" customHeight="1">
      <c r="A9" s="475"/>
      <c r="B9" s="44" t="s">
        <v>269</v>
      </c>
      <c r="C9" s="326">
        <v>36737</v>
      </c>
      <c r="D9" s="327">
        <v>31811</v>
      </c>
      <c r="E9" s="327">
        <v>22245</v>
      </c>
      <c r="F9" s="327">
        <v>33896</v>
      </c>
      <c r="G9" s="328">
        <v>1353652</v>
      </c>
      <c r="H9" s="329">
        <v>0.46200000000000002</v>
      </c>
      <c r="I9" s="330"/>
      <c r="J9" s="330"/>
      <c r="K9" s="330">
        <v>19.600000000000001</v>
      </c>
      <c r="L9" s="330">
        <v>325.60000000000002</v>
      </c>
      <c r="M9" s="409">
        <v>98.2</v>
      </c>
      <c r="N9" s="415">
        <v>43.8</v>
      </c>
      <c r="O9" s="331">
        <v>135176</v>
      </c>
      <c r="P9" s="331">
        <v>5865598</v>
      </c>
      <c r="Q9" s="332">
        <v>56538</v>
      </c>
      <c r="R9" s="333">
        <v>15835</v>
      </c>
      <c r="S9" s="334">
        <v>6839</v>
      </c>
      <c r="T9" s="335">
        <v>33864</v>
      </c>
      <c r="U9" s="426" t="str">
        <f t="shared" si="0"/>
        <v>〇</v>
      </c>
      <c r="X9" s="423"/>
      <c r="Y9" s="423"/>
      <c r="Z9" s="423"/>
      <c r="AA9" s="423"/>
      <c r="AB9" s="423"/>
      <c r="AC9" s="423"/>
      <c r="AD9" s="423"/>
      <c r="AE9" s="423"/>
      <c r="AF9" s="423"/>
      <c r="AG9" s="423"/>
      <c r="AH9" s="423"/>
      <c r="AI9" s="423"/>
      <c r="AJ9" s="423"/>
      <c r="AK9" s="423"/>
      <c r="AL9" s="423"/>
      <c r="AM9" s="423"/>
      <c r="AN9" s="423"/>
      <c r="AO9" s="423"/>
      <c r="AP9" s="423"/>
      <c r="AQ9" s="423"/>
    </row>
    <row r="10" spans="1:43" ht="18.75" customHeight="1">
      <c r="A10" s="476" t="s">
        <v>20</v>
      </c>
      <c r="B10" s="42">
        <v>28</v>
      </c>
      <c r="C10" s="336">
        <v>121160</v>
      </c>
      <c r="D10" s="337">
        <v>15282</v>
      </c>
      <c r="E10" s="337">
        <v>-2612</v>
      </c>
      <c r="F10" s="337">
        <v>5956</v>
      </c>
      <c r="G10" s="338">
        <v>501639</v>
      </c>
      <c r="H10" s="339">
        <v>0.61399999999999999</v>
      </c>
      <c r="I10" s="340"/>
      <c r="J10" s="340"/>
      <c r="K10" s="340">
        <v>14.9</v>
      </c>
      <c r="L10" s="340">
        <v>169.9</v>
      </c>
      <c r="M10" s="411">
        <v>96</v>
      </c>
      <c r="N10" s="412">
        <v>52</v>
      </c>
      <c r="O10" s="341">
        <v>428251</v>
      </c>
      <c r="P10" s="341">
        <v>1569899</v>
      </c>
      <c r="Q10" s="342">
        <v>295253</v>
      </c>
      <c r="R10" s="343">
        <v>20423</v>
      </c>
      <c r="S10" s="344">
        <v>19735</v>
      </c>
      <c r="T10" s="345">
        <v>255095</v>
      </c>
      <c r="U10" s="426" t="str">
        <f t="shared" si="0"/>
        <v>〇</v>
      </c>
      <c r="V10" s="427"/>
    </row>
    <row r="11" spans="1:43" ht="18.75" customHeight="1">
      <c r="A11" s="474"/>
      <c r="B11" s="43">
        <v>29</v>
      </c>
      <c r="C11" s="346">
        <v>116735</v>
      </c>
      <c r="D11" s="327">
        <v>14870</v>
      </c>
      <c r="E11" s="327">
        <v>-411</v>
      </c>
      <c r="F11" s="327">
        <v>3163</v>
      </c>
      <c r="G11" s="328">
        <v>470515</v>
      </c>
      <c r="H11" s="329">
        <v>0.628</v>
      </c>
      <c r="I11" s="330"/>
      <c r="J11" s="330"/>
      <c r="K11" s="330">
        <v>14.5</v>
      </c>
      <c r="L11" s="330">
        <v>171.7</v>
      </c>
      <c r="M11" s="409">
        <v>97.2</v>
      </c>
      <c r="N11" s="409">
        <v>53.1</v>
      </c>
      <c r="O11" s="331">
        <v>368103</v>
      </c>
      <c r="P11" s="331">
        <v>1551050</v>
      </c>
      <c r="Q11" s="332">
        <v>241147</v>
      </c>
      <c r="R11" s="333">
        <v>23369</v>
      </c>
      <c r="S11" s="334">
        <v>19739</v>
      </c>
      <c r="T11" s="335">
        <v>198039</v>
      </c>
      <c r="U11" s="426" t="str">
        <f t="shared" si="0"/>
        <v>〇</v>
      </c>
      <c r="V11" s="427"/>
    </row>
    <row r="12" spans="1:43" ht="18.75" customHeight="1">
      <c r="A12" s="474"/>
      <c r="B12" s="43">
        <v>30</v>
      </c>
      <c r="C12" s="346">
        <v>91541</v>
      </c>
      <c r="D12" s="327">
        <v>19073</v>
      </c>
      <c r="E12" s="327">
        <v>4203</v>
      </c>
      <c r="F12" s="327">
        <v>4116</v>
      </c>
      <c r="G12" s="328">
        <v>469783</v>
      </c>
      <c r="H12" s="329">
        <v>0.629</v>
      </c>
      <c r="I12" s="330"/>
      <c r="J12" s="330"/>
      <c r="K12" s="330">
        <v>13.6</v>
      </c>
      <c r="L12" s="330">
        <v>164.6</v>
      </c>
      <c r="M12" s="409">
        <v>96.8</v>
      </c>
      <c r="N12" s="410">
        <v>53.3</v>
      </c>
      <c r="O12" s="331">
        <v>240418</v>
      </c>
      <c r="P12" s="331">
        <v>1525637</v>
      </c>
      <c r="Q12" s="332">
        <v>216714</v>
      </c>
      <c r="R12" s="333">
        <v>23188</v>
      </c>
      <c r="S12" s="334">
        <v>19743</v>
      </c>
      <c r="T12" s="335">
        <v>173783</v>
      </c>
      <c r="U12" s="426" t="str">
        <f t="shared" si="0"/>
        <v>〇</v>
      </c>
      <c r="V12" s="427"/>
    </row>
    <row r="13" spans="1:43" ht="18.75" customHeight="1">
      <c r="A13" s="474"/>
      <c r="B13" s="43" t="s">
        <v>268</v>
      </c>
      <c r="C13" s="346">
        <v>95253</v>
      </c>
      <c r="D13" s="327">
        <v>14619</v>
      </c>
      <c r="E13" s="327">
        <v>-4453</v>
      </c>
      <c r="F13" s="327">
        <v>-6533</v>
      </c>
      <c r="G13" s="328">
        <v>467580</v>
      </c>
      <c r="H13" s="329">
        <v>0.63100000000000001</v>
      </c>
      <c r="I13" s="330"/>
      <c r="J13" s="330"/>
      <c r="K13" s="330">
        <v>12.9</v>
      </c>
      <c r="L13" s="330">
        <v>161.9</v>
      </c>
      <c r="M13" s="409">
        <v>97.9</v>
      </c>
      <c r="N13" s="409">
        <v>52.3</v>
      </c>
      <c r="O13" s="331">
        <v>237939</v>
      </c>
      <c r="P13" s="331">
        <v>1500784</v>
      </c>
      <c r="Q13" s="332">
        <v>197313</v>
      </c>
      <c r="R13" s="333">
        <v>21058</v>
      </c>
      <c r="S13" s="334">
        <v>19747</v>
      </c>
      <c r="T13" s="335">
        <v>156508</v>
      </c>
      <c r="U13" s="426" t="str">
        <f t="shared" si="0"/>
        <v>〇</v>
      </c>
      <c r="V13" s="427"/>
    </row>
    <row r="14" spans="1:43" s="427" customFormat="1" ht="18.75" customHeight="1">
      <c r="A14" s="475"/>
      <c r="B14" s="44" t="s">
        <v>269</v>
      </c>
      <c r="C14" s="347">
        <v>99486</v>
      </c>
      <c r="D14" s="348">
        <v>27760</v>
      </c>
      <c r="E14" s="348">
        <v>13141</v>
      </c>
      <c r="F14" s="348">
        <v>12562</v>
      </c>
      <c r="G14" s="349">
        <v>470420</v>
      </c>
      <c r="H14" s="350">
        <v>0.626</v>
      </c>
      <c r="I14" s="351"/>
      <c r="J14" s="351"/>
      <c r="K14" s="351">
        <v>12</v>
      </c>
      <c r="L14" s="351">
        <v>159.1</v>
      </c>
      <c r="M14" s="413">
        <v>96.3</v>
      </c>
      <c r="N14" s="414">
        <v>51</v>
      </c>
      <c r="O14" s="352">
        <v>103453</v>
      </c>
      <c r="P14" s="352">
        <v>1508400</v>
      </c>
      <c r="Q14" s="353">
        <v>166890</v>
      </c>
      <c r="R14" s="354">
        <v>20376</v>
      </c>
      <c r="S14" s="355">
        <v>19748</v>
      </c>
      <c r="T14" s="356">
        <v>126766</v>
      </c>
      <c r="U14" s="426" t="str">
        <f t="shared" si="0"/>
        <v>〇</v>
      </c>
      <c r="X14" s="423"/>
      <c r="Y14" s="423"/>
      <c r="Z14" s="423"/>
      <c r="AA14" s="423"/>
      <c r="AB14" s="423"/>
      <c r="AC14" s="423"/>
      <c r="AD14" s="423"/>
      <c r="AE14" s="423"/>
      <c r="AF14" s="423"/>
      <c r="AG14" s="423"/>
      <c r="AH14" s="423"/>
      <c r="AI14" s="423"/>
      <c r="AJ14" s="423"/>
      <c r="AK14" s="423"/>
      <c r="AL14" s="423"/>
      <c r="AM14" s="423"/>
      <c r="AN14" s="423"/>
      <c r="AO14" s="423"/>
      <c r="AP14" s="423"/>
      <c r="AQ14" s="423"/>
    </row>
    <row r="15" spans="1:43" ht="18.75" customHeight="1">
      <c r="A15" s="485" t="s">
        <v>149</v>
      </c>
      <c r="B15" s="42">
        <v>28</v>
      </c>
      <c r="C15" s="326">
        <v>9181</v>
      </c>
      <c r="D15" s="327">
        <v>5214</v>
      </c>
      <c r="E15" s="327">
        <v>887</v>
      </c>
      <c r="F15" s="327">
        <v>64</v>
      </c>
      <c r="G15" s="328">
        <v>329274</v>
      </c>
      <c r="H15" s="329">
        <v>0.309</v>
      </c>
      <c r="I15" s="330"/>
      <c r="J15" s="330"/>
      <c r="K15" s="330">
        <v>13.6</v>
      </c>
      <c r="L15" s="330">
        <v>249.3</v>
      </c>
      <c r="M15" s="409">
        <v>93.3</v>
      </c>
      <c r="N15" s="410">
        <v>39.5</v>
      </c>
      <c r="O15" s="331">
        <v>37875</v>
      </c>
      <c r="P15" s="331">
        <v>1272489</v>
      </c>
      <c r="Q15" s="332">
        <v>61576</v>
      </c>
      <c r="R15" s="333">
        <v>16132</v>
      </c>
      <c r="S15" s="334">
        <v>16467</v>
      </c>
      <c r="T15" s="335">
        <v>28977</v>
      </c>
      <c r="U15" s="426" t="str">
        <f t="shared" si="0"/>
        <v>〇</v>
      </c>
      <c r="V15" s="427"/>
    </row>
    <row r="16" spans="1:43" ht="18.75" customHeight="1">
      <c r="A16" s="487"/>
      <c r="B16" s="43">
        <v>29</v>
      </c>
      <c r="C16" s="326">
        <v>9796</v>
      </c>
      <c r="D16" s="327">
        <v>4850</v>
      </c>
      <c r="E16" s="327">
        <v>-364</v>
      </c>
      <c r="F16" s="327">
        <v>-5604</v>
      </c>
      <c r="G16" s="328">
        <v>326579</v>
      </c>
      <c r="H16" s="329">
        <v>0.315</v>
      </c>
      <c r="I16" s="330"/>
      <c r="J16" s="330"/>
      <c r="K16" s="330">
        <v>13</v>
      </c>
      <c r="L16" s="330">
        <v>254.7</v>
      </c>
      <c r="M16" s="409">
        <v>92.3</v>
      </c>
      <c r="N16" s="409">
        <v>38.799999999999997</v>
      </c>
      <c r="O16" s="331">
        <v>37910</v>
      </c>
      <c r="P16" s="331">
        <v>1260289</v>
      </c>
      <c r="Q16" s="332">
        <v>54176</v>
      </c>
      <c r="R16" s="333">
        <v>10891</v>
      </c>
      <c r="S16" s="334">
        <v>16470</v>
      </c>
      <c r="T16" s="335">
        <v>26815</v>
      </c>
      <c r="U16" s="426" t="str">
        <f t="shared" si="0"/>
        <v>〇</v>
      </c>
      <c r="V16" s="427"/>
    </row>
    <row r="17" spans="1:43" ht="18.75" customHeight="1">
      <c r="A17" s="487"/>
      <c r="B17" s="43">
        <v>30</v>
      </c>
      <c r="C17" s="326">
        <v>9042</v>
      </c>
      <c r="D17" s="327">
        <v>4919</v>
      </c>
      <c r="E17" s="327">
        <v>68</v>
      </c>
      <c r="F17" s="327">
        <v>-287</v>
      </c>
      <c r="G17" s="328">
        <v>322520</v>
      </c>
      <c r="H17" s="329">
        <v>0.312</v>
      </c>
      <c r="I17" s="330"/>
      <c r="J17" s="330"/>
      <c r="K17" s="330">
        <v>13.3</v>
      </c>
      <c r="L17" s="330">
        <v>256.89999999999998</v>
      </c>
      <c r="M17" s="409">
        <v>93</v>
      </c>
      <c r="N17" s="410">
        <v>35.5</v>
      </c>
      <c r="O17" s="331">
        <v>38425</v>
      </c>
      <c r="P17" s="331">
        <v>1255801</v>
      </c>
      <c r="Q17" s="332">
        <v>49303</v>
      </c>
      <c r="R17" s="333">
        <v>10536</v>
      </c>
      <c r="S17" s="334">
        <v>20035</v>
      </c>
      <c r="T17" s="335">
        <v>18732</v>
      </c>
      <c r="U17" s="426" t="str">
        <f t="shared" si="0"/>
        <v>〇</v>
      </c>
      <c r="V17" s="427"/>
    </row>
    <row r="18" spans="1:43" ht="18.75" customHeight="1">
      <c r="A18" s="487"/>
      <c r="B18" s="43" t="s">
        <v>268</v>
      </c>
      <c r="C18" s="326">
        <v>10122</v>
      </c>
      <c r="D18" s="327">
        <v>7407</v>
      </c>
      <c r="E18" s="327">
        <v>2489</v>
      </c>
      <c r="F18" s="327">
        <v>2639</v>
      </c>
      <c r="G18" s="328">
        <v>319231</v>
      </c>
      <c r="H18" s="329">
        <v>0.318</v>
      </c>
      <c r="I18" s="330"/>
      <c r="J18" s="330"/>
      <c r="K18" s="330">
        <v>13.1</v>
      </c>
      <c r="L18" s="330">
        <v>260.2</v>
      </c>
      <c r="M18" s="409">
        <v>93.7</v>
      </c>
      <c r="N18" s="409">
        <v>33.799999999999997</v>
      </c>
      <c r="O18" s="331">
        <v>37328</v>
      </c>
      <c r="P18" s="331">
        <v>1254093</v>
      </c>
      <c r="Q18" s="332">
        <v>48259</v>
      </c>
      <c r="R18" s="333">
        <v>10687</v>
      </c>
      <c r="S18" s="334">
        <v>19105</v>
      </c>
      <c r="T18" s="335">
        <v>18467</v>
      </c>
      <c r="U18" s="426" t="str">
        <f t="shared" si="0"/>
        <v>〇</v>
      </c>
      <c r="V18" s="427"/>
    </row>
    <row r="19" spans="1:43" s="427" customFormat="1" ht="18.75" customHeight="1">
      <c r="A19" s="477"/>
      <c r="B19" s="44" t="s">
        <v>269</v>
      </c>
      <c r="C19" s="326">
        <v>19039</v>
      </c>
      <c r="D19" s="327">
        <v>13418</v>
      </c>
      <c r="E19" s="327">
        <v>6010</v>
      </c>
      <c r="F19" s="327">
        <v>8638</v>
      </c>
      <c r="G19" s="328">
        <v>323469</v>
      </c>
      <c r="H19" s="329">
        <v>0.32200000000000001</v>
      </c>
      <c r="I19" s="330"/>
      <c r="J19" s="330"/>
      <c r="K19" s="330">
        <v>13.8</v>
      </c>
      <c r="L19" s="330">
        <v>251.7</v>
      </c>
      <c r="M19" s="409">
        <v>93.4</v>
      </c>
      <c r="N19" s="410">
        <v>35.5</v>
      </c>
      <c r="O19" s="331">
        <v>39169</v>
      </c>
      <c r="P19" s="331">
        <v>1257466</v>
      </c>
      <c r="Q19" s="332">
        <v>52798</v>
      </c>
      <c r="R19" s="333">
        <v>13314</v>
      </c>
      <c r="S19" s="334">
        <v>19111</v>
      </c>
      <c r="T19" s="335">
        <v>20373</v>
      </c>
      <c r="U19" s="426" t="str">
        <f>IF(R19+S19+T19=Q19,"〇","✖")</f>
        <v>〇</v>
      </c>
      <c r="X19" s="423"/>
      <c r="Y19" s="423"/>
      <c r="Z19" s="423"/>
      <c r="AA19" s="423"/>
      <c r="AB19" s="423"/>
      <c r="AC19" s="423"/>
      <c r="AD19" s="423"/>
      <c r="AE19" s="423"/>
      <c r="AF19" s="423"/>
      <c r="AG19" s="423"/>
      <c r="AH19" s="423"/>
      <c r="AI19" s="423"/>
      <c r="AJ19" s="423"/>
      <c r="AK19" s="423"/>
      <c r="AL19" s="423"/>
      <c r="AM19" s="423"/>
      <c r="AN19" s="423"/>
      <c r="AO19" s="423"/>
      <c r="AP19" s="423"/>
      <c r="AQ19" s="423"/>
    </row>
    <row r="20" spans="1:43" ht="18.75" customHeight="1">
      <c r="A20" s="476" t="s">
        <v>22</v>
      </c>
      <c r="B20" s="42">
        <v>28</v>
      </c>
      <c r="C20" s="336">
        <v>92741</v>
      </c>
      <c r="D20" s="337">
        <v>8341</v>
      </c>
      <c r="E20" s="337">
        <v>561</v>
      </c>
      <c r="F20" s="337">
        <v>-4652</v>
      </c>
      <c r="G20" s="338">
        <v>494472</v>
      </c>
      <c r="H20" s="339">
        <v>0.53300000000000003</v>
      </c>
      <c r="I20" s="340"/>
      <c r="J20" s="340"/>
      <c r="K20" s="340">
        <v>10.6</v>
      </c>
      <c r="L20" s="340">
        <v>139.19999999999999</v>
      </c>
      <c r="M20" s="411">
        <v>97.6</v>
      </c>
      <c r="N20" s="412">
        <v>52</v>
      </c>
      <c r="O20" s="341">
        <v>297800</v>
      </c>
      <c r="P20" s="341">
        <v>1431061</v>
      </c>
      <c r="Q20" s="342">
        <v>797520</v>
      </c>
      <c r="R20" s="343">
        <v>28202</v>
      </c>
      <c r="S20" s="344">
        <v>27629</v>
      </c>
      <c r="T20" s="345">
        <v>741689</v>
      </c>
      <c r="U20" s="426" t="str">
        <f t="shared" ref="U20:U88" si="1">IF(R20+S20+T20=Q20,"〇","✖")</f>
        <v>〇</v>
      </c>
      <c r="V20" s="427"/>
    </row>
    <row r="21" spans="1:43" ht="18.75" customHeight="1">
      <c r="A21" s="474"/>
      <c r="B21" s="43">
        <v>29</v>
      </c>
      <c r="C21" s="346">
        <v>68070</v>
      </c>
      <c r="D21" s="327">
        <v>7229</v>
      </c>
      <c r="E21" s="327">
        <v>-1112</v>
      </c>
      <c r="F21" s="327">
        <v>-815</v>
      </c>
      <c r="G21" s="328">
        <v>490561</v>
      </c>
      <c r="H21" s="329">
        <v>0.54500000000000004</v>
      </c>
      <c r="I21" s="330"/>
      <c r="J21" s="330"/>
      <c r="K21" s="330">
        <v>9.5</v>
      </c>
      <c r="L21" s="330">
        <v>136.5</v>
      </c>
      <c r="M21" s="409">
        <v>96.6</v>
      </c>
      <c r="N21" s="415">
        <v>48.4</v>
      </c>
      <c r="O21" s="331">
        <v>227490</v>
      </c>
      <c r="P21" s="331">
        <v>1438645</v>
      </c>
      <c r="Q21" s="332">
        <v>749729</v>
      </c>
      <c r="R21" s="333">
        <v>28498</v>
      </c>
      <c r="S21" s="334">
        <v>27632</v>
      </c>
      <c r="T21" s="335">
        <v>693599</v>
      </c>
      <c r="U21" s="426" t="str">
        <f t="shared" si="1"/>
        <v>〇</v>
      </c>
      <c r="V21" s="427"/>
    </row>
    <row r="22" spans="1:43" ht="18.75" customHeight="1">
      <c r="A22" s="474"/>
      <c r="B22" s="43">
        <v>30</v>
      </c>
      <c r="C22" s="346">
        <v>66546</v>
      </c>
      <c r="D22" s="327">
        <v>7185</v>
      </c>
      <c r="E22" s="327">
        <v>-44</v>
      </c>
      <c r="F22" s="327">
        <v>-2651</v>
      </c>
      <c r="G22" s="328">
        <v>487294</v>
      </c>
      <c r="H22" s="329">
        <v>0.54500000000000004</v>
      </c>
      <c r="I22" s="330"/>
      <c r="J22" s="330"/>
      <c r="K22" s="330">
        <v>8.9</v>
      </c>
      <c r="L22" s="330">
        <v>128.30000000000001</v>
      </c>
      <c r="M22" s="409">
        <v>96.1</v>
      </c>
      <c r="N22" s="410">
        <v>47.6</v>
      </c>
      <c r="O22" s="331">
        <v>233623</v>
      </c>
      <c r="P22" s="331">
        <v>1432156</v>
      </c>
      <c r="Q22" s="332">
        <v>707471</v>
      </c>
      <c r="R22" s="333">
        <v>25514</v>
      </c>
      <c r="S22" s="334">
        <v>26182</v>
      </c>
      <c r="T22" s="335">
        <v>655775</v>
      </c>
      <c r="U22" s="426" t="str">
        <f t="shared" si="1"/>
        <v>〇</v>
      </c>
      <c r="V22" s="427"/>
    </row>
    <row r="23" spans="1:43" ht="18.75" customHeight="1">
      <c r="A23" s="474"/>
      <c r="B23" s="43" t="s">
        <v>268</v>
      </c>
      <c r="C23" s="346">
        <v>93652</v>
      </c>
      <c r="D23" s="327">
        <v>7561</v>
      </c>
      <c r="E23" s="327">
        <v>376</v>
      </c>
      <c r="F23" s="327">
        <v>-8479</v>
      </c>
      <c r="G23" s="328">
        <v>488229</v>
      </c>
      <c r="H23" s="329">
        <v>0.54500000000000004</v>
      </c>
      <c r="I23" s="330"/>
      <c r="J23" s="330"/>
      <c r="K23" s="330">
        <v>8.3000000000000007</v>
      </c>
      <c r="L23" s="330">
        <v>123.7</v>
      </c>
      <c r="M23" s="409">
        <v>95.9</v>
      </c>
      <c r="N23" s="415">
        <v>46.1</v>
      </c>
      <c r="O23" s="331">
        <v>140791</v>
      </c>
      <c r="P23" s="331">
        <v>1434850</v>
      </c>
      <c r="Q23" s="332">
        <v>667009</v>
      </c>
      <c r="R23" s="333">
        <v>16617</v>
      </c>
      <c r="S23" s="334">
        <v>28429</v>
      </c>
      <c r="T23" s="335">
        <v>621963</v>
      </c>
      <c r="U23" s="426" t="str">
        <f t="shared" si="1"/>
        <v>〇</v>
      </c>
      <c r="V23" s="427"/>
    </row>
    <row r="24" spans="1:43" s="427" customFormat="1" ht="18.75" customHeight="1">
      <c r="A24" s="475"/>
      <c r="B24" s="44" t="s">
        <v>269</v>
      </c>
      <c r="C24" s="347">
        <v>104073</v>
      </c>
      <c r="D24" s="348">
        <v>8025</v>
      </c>
      <c r="E24" s="348">
        <v>465</v>
      </c>
      <c r="F24" s="348">
        <v>17305</v>
      </c>
      <c r="G24" s="349">
        <v>490682</v>
      </c>
      <c r="H24" s="350">
        <v>0.54500000000000004</v>
      </c>
      <c r="I24" s="351"/>
      <c r="J24" s="351"/>
      <c r="K24" s="351">
        <v>7.7</v>
      </c>
      <c r="L24" s="351">
        <v>119.7</v>
      </c>
      <c r="M24" s="413">
        <v>95</v>
      </c>
      <c r="N24" s="414">
        <v>46.5</v>
      </c>
      <c r="O24" s="352">
        <v>81861</v>
      </c>
      <c r="P24" s="352">
        <v>1461052</v>
      </c>
      <c r="Q24" s="353">
        <v>583195</v>
      </c>
      <c r="R24" s="354">
        <v>33454</v>
      </c>
      <c r="S24" s="355">
        <v>29930</v>
      </c>
      <c r="T24" s="356">
        <v>519811</v>
      </c>
      <c r="U24" s="426" t="str">
        <f t="shared" si="1"/>
        <v>〇</v>
      </c>
      <c r="X24" s="423"/>
      <c r="Y24" s="423"/>
      <c r="Z24" s="423"/>
      <c r="AA24" s="423"/>
      <c r="AB24" s="423"/>
      <c r="AC24" s="423"/>
      <c r="AD24" s="423"/>
      <c r="AE24" s="423"/>
      <c r="AF24" s="423"/>
      <c r="AG24" s="423"/>
      <c r="AH24" s="423"/>
      <c r="AI24" s="423"/>
      <c r="AJ24" s="423"/>
      <c r="AK24" s="423"/>
      <c r="AL24" s="423"/>
      <c r="AM24" s="423"/>
      <c r="AN24" s="423"/>
      <c r="AO24" s="423"/>
      <c r="AP24" s="423"/>
      <c r="AQ24" s="423"/>
    </row>
    <row r="25" spans="1:43" ht="18.75" customHeight="1">
      <c r="A25" s="476" t="s">
        <v>23</v>
      </c>
      <c r="B25" s="42">
        <v>28</v>
      </c>
      <c r="C25" s="326">
        <v>25019</v>
      </c>
      <c r="D25" s="327">
        <v>6685</v>
      </c>
      <c r="E25" s="327">
        <v>-2579</v>
      </c>
      <c r="F25" s="327">
        <v>56</v>
      </c>
      <c r="G25" s="328">
        <v>633232</v>
      </c>
      <c r="H25" s="329">
        <v>0.63700000000000001</v>
      </c>
      <c r="I25" s="330"/>
      <c r="J25" s="330"/>
      <c r="K25" s="330">
        <v>11</v>
      </c>
      <c r="L25" s="330">
        <v>221</v>
      </c>
      <c r="M25" s="409">
        <v>94.3</v>
      </c>
      <c r="N25" s="410">
        <v>53.8</v>
      </c>
      <c r="O25" s="331">
        <v>72844</v>
      </c>
      <c r="P25" s="331">
        <v>2191445</v>
      </c>
      <c r="Q25" s="332">
        <v>114519</v>
      </c>
      <c r="R25" s="357">
        <v>18303</v>
      </c>
      <c r="S25" s="334">
        <v>47194</v>
      </c>
      <c r="T25" s="335">
        <v>49022</v>
      </c>
      <c r="U25" s="426" t="str">
        <f t="shared" si="1"/>
        <v>〇</v>
      </c>
      <c r="V25" s="427"/>
    </row>
    <row r="26" spans="1:43" ht="18.75" customHeight="1">
      <c r="A26" s="474"/>
      <c r="B26" s="43">
        <v>29</v>
      </c>
      <c r="C26" s="326">
        <v>26648</v>
      </c>
      <c r="D26" s="327">
        <v>7020</v>
      </c>
      <c r="E26" s="327">
        <v>335</v>
      </c>
      <c r="F26" s="327">
        <v>5537</v>
      </c>
      <c r="G26" s="328">
        <v>637229</v>
      </c>
      <c r="H26" s="329">
        <v>0.64500000000000002</v>
      </c>
      <c r="I26" s="330"/>
      <c r="J26" s="330"/>
      <c r="K26" s="330">
        <v>10.199999999999999</v>
      </c>
      <c r="L26" s="330">
        <v>213.3</v>
      </c>
      <c r="M26" s="409">
        <v>93.5</v>
      </c>
      <c r="N26" s="410">
        <v>53.6</v>
      </c>
      <c r="O26" s="331">
        <v>78487</v>
      </c>
      <c r="P26" s="331">
        <v>2181112</v>
      </c>
      <c r="Q26" s="332">
        <v>117461</v>
      </c>
      <c r="R26" s="357">
        <v>18305</v>
      </c>
      <c r="S26" s="334">
        <v>47203</v>
      </c>
      <c r="T26" s="335">
        <v>51953</v>
      </c>
      <c r="U26" s="426" t="str">
        <f t="shared" si="1"/>
        <v>〇</v>
      </c>
      <c r="V26" s="427"/>
    </row>
    <row r="27" spans="1:43" ht="18.75" customHeight="1">
      <c r="A27" s="474"/>
      <c r="B27" s="43">
        <v>30</v>
      </c>
      <c r="C27" s="326">
        <v>27467</v>
      </c>
      <c r="D27" s="327">
        <v>6913</v>
      </c>
      <c r="E27" s="327">
        <v>-107</v>
      </c>
      <c r="F27" s="327">
        <v>8961</v>
      </c>
      <c r="G27" s="328">
        <v>638994</v>
      </c>
      <c r="H27" s="329">
        <v>0.64800000000000002</v>
      </c>
      <c r="I27" s="330"/>
      <c r="J27" s="330"/>
      <c r="K27" s="330">
        <v>9.8000000000000007</v>
      </c>
      <c r="L27" s="330">
        <v>206.8</v>
      </c>
      <c r="M27" s="409">
        <v>93.9</v>
      </c>
      <c r="N27" s="410">
        <v>54.1</v>
      </c>
      <c r="O27" s="331">
        <v>85167</v>
      </c>
      <c r="P27" s="331">
        <v>2164780</v>
      </c>
      <c r="Q27" s="332">
        <v>123120</v>
      </c>
      <c r="R27" s="333">
        <v>21173</v>
      </c>
      <c r="S27" s="334">
        <v>47223</v>
      </c>
      <c r="T27" s="335">
        <v>54724</v>
      </c>
      <c r="U27" s="426" t="str">
        <f t="shared" si="1"/>
        <v>〇</v>
      </c>
      <c r="V27" s="427"/>
    </row>
    <row r="28" spans="1:43" ht="18.75" customHeight="1">
      <c r="A28" s="474"/>
      <c r="B28" s="43" t="s">
        <v>268</v>
      </c>
      <c r="C28" s="326">
        <v>33133</v>
      </c>
      <c r="D28" s="327">
        <v>7072</v>
      </c>
      <c r="E28" s="327">
        <v>160</v>
      </c>
      <c r="F28" s="327">
        <v>2120</v>
      </c>
      <c r="G28" s="328">
        <v>639210</v>
      </c>
      <c r="H28" s="329">
        <v>0.65500000000000003</v>
      </c>
      <c r="I28" s="330"/>
      <c r="J28" s="330"/>
      <c r="K28" s="330">
        <v>9.6</v>
      </c>
      <c r="L28" s="330">
        <v>204</v>
      </c>
      <c r="M28" s="409">
        <v>96.6</v>
      </c>
      <c r="N28" s="410">
        <v>53.3</v>
      </c>
      <c r="O28" s="331">
        <v>72384</v>
      </c>
      <c r="P28" s="331">
        <v>2149381</v>
      </c>
      <c r="Q28" s="332">
        <v>115518</v>
      </c>
      <c r="R28" s="357">
        <v>21133</v>
      </c>
      <c r="S28" s="334">
        <v>47236</v>
      </c>
      <c r="T28" s="335">
        <v>47149</v>
      </c>
      <c r="U28" s="426" t="str">
        <f t="shared" si="1"/>
        <v>〇</v>
      </c>
      <c r="V28" s="427"/>
    </row>
    <row r="29" spans="1:43" s="427" customFormat="1" ht="18.75" customHeight="1">
      <c r="A29" s="475"/>
      <c r="B29" s="44" t="s">
        <v>269</v>
      </c>
      <c r="C29" s="326">
        <v>41211</v>
      </c>
      <c r="D29" s="327">
        <v>24506</v>
      </c>
      <c r="E29" s="327">
        <v>17433</v>
      </c>
      <c r="F29" s="327">
        <v>30819</v>
      </c>
      <c r="G29" s="328">
        <v>644612</v>
      </c>
      <c r="H29" s="329">
        <v>0.65600000000000003</v>
      </c>
      <c r="I29" s="330"/>
      <c r="J29" s="330"/>
      <c r="K29" s="330">
        <v>9.5</v>
      </c>
      <c r="L29" s="330">
        <v>196.9</v>
      </c>
      <c r="M29" s="409">
        <v>94.3</v>
      </c>
      <c r="N29" s="410">
        <v>50.5</v>
      </c>
      <c r="O29" s="331">
        <v>90397</v>
      </c>
      <c r="P29" s="331">
        <v>2139670</v>
      </c>
      <c r="Q29" s="332">
        <v>126094</v>
      </c>
      <c r="R29" s="333">
        <v>30519</v>
      </c>
      <c r="S29" s="334">
        <v>47242</v>
      </c>
      <c r="T29" s="335">
        <v>48334</v>
      </c>
      <c r="U29" s="426" t="str">
        <f t="shared" si="1"/>
        <v>✖</v>
      </c>
      <c r="X29" s="423"/>
      <c r="Y29" s="423"/>
      <c r="Z29" s="423"/>
      <c r="AA29" s="423"/>
      <c r="AB29" s="423"/>
      <c r="AC29" s="423"/>
      <c r="AD29" s="423"/>
      <c r="AE29" s="423"/>
      <c r="AF29" s="423"/>
      <c r="AG29" s="423"/>
      <c r="AH29" s="423"/>
      <c r="AI29" s="423"/>
      <c r="AJ29" s="423"/>
      <c r="AK29" s="423"/>
      <c r="AL29" s="423"/>
      <c r="AM29" s="423"/>
      <c r="AN29" s="423"/>
      <c r="AO29" s="423"/>
      <c r="AP29" s="423"/>
      <c r="AQ29" s="423"/>
    </row>
    <row r="30" spans="1:43" ht="18.75" customHeight="1">
      <c r="A30" s="476" t="s">
        <v>76</v>
      </c>
      <c r="B30" s="42">
        <v>28</v>
      </c>
      <c r="C30" s="336">
        <v>10238</v>
      </c>
      <c r="D30" s="337">
        <v>4967</v>
      </c>
      <c r="E30" s="337">
        <v>-3978</v>
      </c>
      <c r="F30" s="337">
        <v>-2668</v>
      </c>
      <c r="G30" s="338">
        <v>442247</v>
      </c>
      <c r="H30" s="339">
        <v>0.64</v>
      </c>
      <c r="I30" s="340"/>
      <c r="J30" s="340"/>
      <c r="K30" s="340">
        <v>11.1</v>
      </c>
      <c r="L30" s="340">
        <v>100.5</v>
      </c>
      <c r="M30" s="411">
        <v>97.7</v>
      </c>
      <c r="N30" s="416">
        <v>55.2</v>
      </c>
      <c r="O30" s="341">
        <v>73816</v>
      </c>
      <c r="P30" s="341">
        <v>1100976</v>
      </c>
      <c r="Q30" s="342">
        <v>113203</v>
      </c>
      <c r="R30" s="343">
        <v>20566</v>
      </c>
      <c r="S30" s="344">
        <v>36499</v>
      </c>
      <c r="T30" s="345">
        <v>56138</v>
      </c>
      <c r="U30" s="426" t="str">
        <f t="shared" si="1"/>
        <v>〇</v>
      </c>
      <c r="V30" s="427"/>
    </row>
    <row r="31" spans="1:43" ht="18.75" customHeight="1">
      <c r="A31" s="474"/>
      <c r="B31" s="43">
        <v>29</v>
      </c>
      <c r="C31" s="346">
        <v>14206</v>
      </c>
      <c r="D31" s="327">
        <v>6583</v>
      </c>
      <c r="E31" s="327">
        <v>1616</v>
      </c>
      <c r="F31" s="327">
        <v>-3711</v>
      </c>
      <c r="G31" s="328">
        <v>443259</v>
      </c>
      <c r="H31" s="329">
        <v>0.65100000000000002</v>
      </c>
      <c r="I31" s="330"/>
      <c r="J31" s="330"/>
      <c r="K31" s="330">
        <v>10.6</v>
      </c>
      <c r="L31" s="330">
        <v>98.4</v>
      </c>
      <c r="M31" s="409">
        <v>95.7</v>
      </c>
      <c r="N31" s="410">
        <v>56.1</v>
      </c>
      <c r="O31" s="331">
        <v>83250</v>
      </c>
      <c r="P31" s="331">
        <v>1097778</v>
      </c>
      <c r="Q31" s="332">
        <v>102544</v>
      </c>
      <c r="R31" s="333">
        <v>14529</v>
      </c>
      <c r="S31" s="334">
        <v>36518</v>
      </c>
      <c r="T31" s="335">
        <v>51497</v>
      </c>
      <c r="U31" s="426" t="str">
        <f t="shared" si="1"/>
        <v>〇</v>
      </c>
      <c r="V31" s="427"/>
    </row>
    <row r="32" spans="1:43" ht="18.75" customHeight="1">
      <c r="A32" s="474"/>
      <c r="B32" s="43">
        <v>30</v>
      </c>
      <c r="C32" s="346">
        <v>13328</v>
      </c>
      <c r="D32" s="327">
        <v>4660</v>
      </c>
      <c r="E32" s="327">
        <v>-1923</v>
      </c>
      <c r="F32" s="327">
        <v>-1955</v>
      </c>
      <c r="G32" s="328">
        <v>442051</v>
      </c>
      <c r="H32" s="329">
        <v>0.65100000000000002</v>
      </c>
      <c r="I32" s="330"/>
      <c r="J32" s="330"/>
      <c r="K32" s="330">
        <v>10.1</v>
      </c>
      <c r="L32" s="330">
        <v>99.6</v>
      </c>
      <c r="M32" s="409">
        <v>94.6</v>
      </c>
      <c r="N32" s="410">
        <v>53.4</v>
      </c>
      <c r="O32" s="331">
        <v>93448</v>
      </c>
      <c r="P32" s="331">
        <v>1109262</v>
      </c>
      <c r="Q32" s="332">
        <v>104787</v>
      </c>
      <c r="R32" s="333">
        <v>14498</v>
      </c>
      <c r="S32" s="334">
        <v>36541</v>
      </c>
      <c r="T32" s="335">
        <v>53748</v>
      </c>
      <c r="U32" s="426" t="str">
        <f t="shared" si="1"/>
        <v>〇</v>
      </c>
      <c r="V32" s="427"/>
    </row>
    <row r="33" spans="1:43" ht="18.75" customHeight="1">
      <c r="A33" s="474"/>
      <c r="B33" s="43" t="s">
        <v>268</v>
      </c>
      <c r="C33" s="346">
        <v>16403</v>
      </c>
      <c r="D33" s="327">
        <v>8083</v>
      </c>
      <c r="E33" s="327">
        <v>3422</v>
      </c>
      <c r="F33" s="327">
        <v>-1722</v>
      </c>
      <c r="G33" s="328">
        <v>443213</v>
      </c>
      <c r="H33" s="329">
        <v>0.65100000000000002</v>
      </c>
      <c r="I33" s="330"/>
      <c r="J33" s="330"/>
      <c r="K33" s="330">
        <v>9.8000000000000007</v>
      </c>
      <c r="L33" s="330">
        <v>103.4</v>
      </c>
      <c r="M33" s="409">
        <v>95.2</v>
      </c>
      <c r="N33" s="410">
        <v>51.3</v>
      </c>
      <c r="O33" s="331">
        <v>113179</v>
      </c>
      <c r="P33" s="331">
        <v>1127260</v>
      </c>
      <c r="Q33" s="332">
        <v>94136</v>
      </c>
      <c r="R33" s="333">
        <v>9354</v>
      </c>
      <c r="S33" s="334">
        <v>36561</v>
      </c>
      <c r="T33" s="335">
        <v>48221</v>
      </c>
      <c r="U33" s="426" t="str">
        <f t="shared" si="1"/>
        <v>〇</v>
      </c>
      <c r="V33" s="427"/>
    </row>
    <row r="34" spans="1:43" s="427" customFormat="1" ht="18.75" customHeight="1">
      <c r="A34" s="475"/>
      <c r="B34" s="44" t="s">
        <v>269</v>
      </c>
      <c r="C34" s="347">
        <v>24087</v>
      </c>
      <c r="D34" s="348">
        <v>15563</v>
      </c>
      <c r="E34" s="348">
        <v>7480</v>
      </c>
      <c r="F34" s="348">
        <v>6961</v>
      </c>
      <c r="G34" s="349">
        <v>445950</v>
      </c>
      <c r="H34" s="350">
        <v>0.64800000000000002</v>
      </c>
      <c r="I34" s="351"/>
      <c r="J34" s="351"/>
      <c r="K34" s="351">
        <v>9.6999999999999993</v>
      </c>
      <c r="L34" s="351">
        <v>109.1</v>
      </c>
      <c r="M34" s="413">
        <v>95.1</v>
      </c>
      <c r="N34" s="414">
        <v>51.1</v>
      </c>
      <c r="O34" s="352">
        <v>112257</v>
      </c>
      <c r="P34" s="352">
        <v>1152718</v>
      </c>
      <c r="Q34" s="353">
        <v>96615</v>
      </c>
      <c r="R34" s="354">
        <v>8835</v>
      </c>
      <c r="S34" s="355">
        <v>36082</v>
      </c>
      <c r="T34" s="356">
        <v>51698</v>
      </c>
      <c r="U34" s="426" t="str">
        <f t="shared" si="1"/>
        <v>〇</v>
      </c>
      <c r="X34" s="423"/>
      <c r="Y34" s="423"/>
      <c r="Z34" s="423"/>
      <c r="AA34" s="423"/>
      <c r="AB34" s="423"/>
      <c r="AC34" s="423"/>
      <c r="AD34" s="423"/>
      <c r="AE34" s="423"/>
      <c r="AF34" s="423"/>
      <c r="AG34" s="423"/>
      <c r="AH34" s="423"/>
      <c r="AI34" s="423"/>
      <c r="AJ34" s="423"/>
      <c r="AK34" s="423"/>
      <c r="AL34" s="423"/>
      <c r="AM34" s="423"/>
      <c r="AN34" s="423"/>
      <c r="AO34" s="423"/>
      <c r="AP34" s="423"/>
      <c r="AQ34" s="423"/>
    </row>
    <row r="35" spans="1:43" ht="18.75" customHeight="1">
      <c r="A35" s="476" t="s">
        <v>24</v>
      </c>
      <c r="B35" s="42">
        <v>28</v>
      </c>
      <c r="C35" s="326">
        <v>10264</v>
      </c>
      <c r="D35" s="327">
        <v>4150</v>
      </c>
      <c r="E35" s="327">
        <v>-174</v>
      </c>
      <c r="F35" s="327">
        <v>-3873</v>
      </c>
      <c r="G35" s="328">
        <v>439444</v>
      </c>
      <c r="H35" s="329">
        <v>0.625</v>
      </c>
      <c r="I35" s="330"/>
      <c r="J35" s="330"/>
      <c r="K35" s="330">
        <v>11.7</v>
      </c>
      <c r="L35" s="330">
        <v>160.19999999999999</v>
      </c>
      <c r="M35" s="409">
        <v>98.2</v>
      </c>
      <c r="N35" s="410">
        <v>53.5</v>
      </c>
      <c r="O35" s="331">
        <v>61270</v>
      </c>
      <c r="P35" s="331">
        <v>1204508</v>
      </c>
      <c r="Q35" s="332">
        <v>40071</v>
      </c>
      <c r="R35" s="333">
        <v>9022</v>
      </c>
      <c r="S35" s="334">
        <v>6924</v>
      </c>
      <c r="T35" s="335">
        <v>24125</v>
      </c>
      <c r="U35" s="426" t="str">
        <f t="shared" si="1"/>
        <v>〇</v>
      </c>
      <c r="V35" s="427"/>
    </row>
    <row r="36" spans="1:43" ht="18.75" customHeight="1">
      <c r="A36" s="474"/>
      <c r="B36" s="43">
        <v>29</v>
      </c>
      <c r="C36" s="326">
        <v>9138</v>
      </c>
      <c r="D36" s="327">
        <v>4072</v>
      </c>
      <c r="E36" s="327">
        <v>-78</v>
      </c>
      <c r="F36" s="327">
        <v>1569</v>
      </c>
      <c r="G36" s="328">
        <v>443456</v>
      </c>
      <c r="H36" s="329">
        <v>0.64900000000000002</v>
      </c>
      <c r="I36" s="330"/>
      <c r="J36" s="330"/>
      <c r="K36" s="330">
        <v>11.5</v>
      </c>
      <c r="L36" s="330">
        <v>159.4</v>
      </c>
      <c r="M36" s="409">
        <v>96.6</v>
      </c>
      <c r="N36" s="415">
        <v>51</v>
      </c>
      <c r="O36" s="331">
        <v>81637</v>
      </c>
      <c r="P36" s="331">
        <v>1230422</v>
      </c>
      <c r="Q36" s="332">
        <v>38010</v>
      </c>
      <c r="R36" s="333">
        <v>10669</v>
      </c>
      <c r="S36" s="334">
        <v>2328</v>
      </c>
      <c r="T36" s="335">
        <v>25013</v>
      </c>
      <c r="U36" s="426" t="str">
        <f t="shared" si="1"/>
        <v>〇</v>
      </c>
      <c r="V36" s="427"/>
    </row>
    <row r="37" spans="1:43" ht="18.75" customHeight="1">
      <c r="A37" s="474"/>
      <c r="B37" s="43">
        <v>30</v>
      </c>
      <c r="C37" s="326">
        <v>9088</v>
      </c>
      <c r="D37" s="327">
        <v>3510</v>
      </c>
      <c r="E37" s="327">
        <v>-562</v>
      </c>
      <c r="F37" s="327">
        <v>2531</v>
      </c>
      <c r="G37" s="328">
        <v>438298</v>
      </c>
      <c r="H37" s="329">
        <v>0.64500000000000002</v>
      </c>
      <c r="I37" s="330"/>
      <c r="J37" s="330"/>
      <c r="K37" s="330">
        <v>11.2</v>
      </c>
      <c r="L37" s="330">
        <v>162.9</v>
      </c>
      <c r="M37" s="409">
        <v>96.3</v>
      </c>
      <c r="N37" s="415">
        <v>50.9</v>
      </c>
      <c r="O37" s="331">
        <v>71893</v>
      </c>
      <c r="P37" s="331">
        <v>1245579</v>
      </c>
      <c r="Q37" s="332">
        <v>33465</v>
      </c>
      <c r="R37" s="333">
        <v>13762</v>
      </c>
      <c r="S37" s="334">
        <v>28</v>
      </c>
      <c r="T37" s="335">
        <v>19675</v>
      </c>
      <c r="U37" s="426" t="str">
        <f t="shared" si="1"/>
        <v>〇</v>
      </c>
      <c r="V37" s="427"/>
    </row>
    <row r="38" spans="1:43" ht="18.75" customHeight="1">
      <c r="A38" s="474"/>
      <c r="B38" s="43" t="s">
        <v>268</v>
      </c>
      <c r="C38" s="326">
        <v>10065</v>
      </c>
      <c r="D38" s="327">
        <v>4180</v>
      </c>
      <c r="E38" s="327">
        <v>669</v>
      </c>
      <c r="F38" s="327">
        <v>854</v>
      </c>
      <c r="G38" s="328">
        <v>440558</v>
      </c>
      <c r="H38" s="329">
        <v>0.64600000000000002</v>
      </c>
      <c r="I38" s="330"/>
      <c r="J38" s="330"/>
      <c r="K38" s="330">
        <v>10.6</v>
      </c>
      <c r="L38" s="330">
        <v>165.4</v>
      </c>
      <c r="M38" s="409">
        <v>96.8</v>
      </c>
      <c r="N38" s="415">
        <v>49</v>
      </c>
      <c r="O38" s="331">
        <v>49171</v>
      </c>
      <c r="P38" s="331">
        <v>1274115</v>
      </c>
      <c r="Q38" s="332">
        <v>29922</v>
      </c>
      <c r="R38" s="333">
        <v>13946</v>
      </c>
      <c r="S38" s="334">
        <v>1</v>
      </c>
      <c r="T38" s="335">
        <v>15974</v>
      </c>
      <c r="U38" s="426" t="str">
        <f>IF(R38+S38+T38=Q38,"〇","✖")</f>
        <v>✖</v>
      </c>
      <c r="V38" s="427"/>
    </row>
    <row r="39" spans="1:43" s="427" customFormat="1" ht="18.75" customHeight="1">
      <c r="A39" s="475"/>
      <c r="B39" s="44" t="s">
        <v>269</v>
      </c>
      <c r="C39" s="326">
        <v>25552</v>
      </c>
      <c r="D39" s="327">
        <v>16480</v>
      </c>
      <c r="E39" s="327">
        <v>12300</v>
      </c>
      <c r="F39" s="327">
        <v>16705</v>
      </c>
      <c r="G39" s="328">
        <v>444042</v>
      </c>
      <c r="H39" s="329">
        <v>0.63800000000000001</v>
      </c>
      <c r="I39" s="330"/>
      <c r="J39" s="330"/>
      <c r="K39" s="330">
        <v>10</v>
      </c>
      <c r="L39" s="330">
        <v>166.6</v>
      </c>
      <c r="M39" s="409">
        <v>95.6</v>
      </c>
      <c r="N39" s="415">
        <v>52.6</v>
      </c>
      <c r="O39" s="331">
        <v>72014</v>
      </c>
      <c r="P39" s="331">
        <v>1307847</v>
      </c>
      <c r="Q39" s="332">
        <v>39910</v>
      </c>
      <c r="R39" s="333">
        <v>18352</v>
      </c>
      <c r="S39" s="334">
        <v>1</v>
      </c>
      <c r="T39" s="335">
        <v>21557</v>
      </c>
      <c r="U39" s="426" t="str">
        <f t="shared" si="1"/>
        <v>〇</v>
      </c>
      <c r="X39" s="423"/>
      <c r="Y39" s="423"/>
      <c r="Z39" s="423"/>
      <c r="AA39" s="423"/>
      <c r="AB39" s="423"/>
      <c r="AC39" s="423"/>
      <c r="AD39" s="423"/>
      <c r="AE39" s="423"/>
      <c r="AF39" s="423"/>
      <c r="AG39" s="423"/>
      <c r="AH39" s="423"/>
      <c r="AI39" s="423"/>
      <c r="AJ39" s="423"/>
      <c r="AK39" s="423"/>
      <c r="AL39" s="423"/>
      <c r="AM39" s="423"/>
      <c r="AN39" s="423"/>
      <c r="AO39" s="423"/>
      <c r="AP39" s="423"/>
      <c r="AQ39" s="423"/>
    </row>
    <row r="40" spans="1:43" ht="18.75" customHeight="1">
      <c r="A40" s="476" t="s">
        <v>25</v>
      </c>
      <c r="B40" s="42">
        <v>28</v>
      </c>
      <c r="C40" s="336">
        <v>9898</v>
      </c>
      <c r="D40" s="337">
        <v>4521</v>
      </c>
      <c r="E40" s="337">
        <v>-1032</v>
      </c>
      <c r="F40" s="337">
        <v>-979</v>
      </c>
      <c r="G40" s="338">
        <v>1191190</v>
      </c>
      <c r="H40" s="339">
        <v>0.76500000000000001</v>
      </c>
      <c r="I40" s="340"/>
      <c r="J40" s="340"/>
      <c r="K40" s="340">
        <v>11.8</v>
      </c>
      <c r="L40" s="340">
        <v>192.3</v>
      </c>
      <c r="M40" s="411">
        <v>96.9</v>
      </c>
      <c r="N40" s="417">
        <v>58.4</v>
      </c>
      <c r="O40" s="341">
        <v>37001</v>
      </c>
      <c r="P40" s="341">
        <v>3821800</v>
      </c>
      <c r="Q40" s="342">
        <v>165289</v>
      </c>
      <c r="R40" s="343">
        <v>12119</v>
      </c>
      <c r="S40" s="344">
        <v>56305</v>
      </c>
      <c r="T40" s="345">
        <v>96865</v>
      </c>
      <c r="U40" s="426" t="str">
        <f t="shared" si="1"/>
        <v>〇</v>
      </c>
      <c r="V40" s="427"/>
    </row>
    <row r="41" spans="1:43" ht="18.75" customHeight="1">
      <c r="A41" s="474"/>
      <c r="B41" s="43">
        <v>29</v>
      </c>
      <c r="C41" s="346">
        <v>9574</v>
      </c>
      <c r="D41" s="327">
        <v>4868</v>
      </c>
      <c r="E41" s="327">
        <v>348</v>
      </c>
      <c r="F41" s="327">
        <v>12398</v>
      </c>
      <c r="G41" s="328">
        <v>1175584</v>
      </c>
      <c r="H41" s="329">
        <v>0.76600000000000001</v>
      </c>
      <c r="I41" s="330"/>
      <c r="J41" s="330"/>
      <c r="K41" s="330">
        <v>11.7</v>
      </c>
      <c r="L41" s="330">
        <v>191</v>
      </c>
      <c r="M41" s="409">
        <v>96.8</v>
      </c>
      <c r="N41" s="415">
        <v>58.7</v>
      </c>
      <c r="O41" s="331">
        <v>30847</v>
      </c>
      <c r="P41" s="331">
        <v>3843783</v>
      </c>
      <c r="Q41" s="332">
        <v>169202</v>
      </c>
      <c r="R41" s="333">
        <v>12169</v>
      </c>
      <c r="S41" s="334">
        <v>50225</v>
      </c>
      <c r="T41" s="335">
        <v>106808</v>
      </c>
      <c r="U41" s="426" t="str">
        <f t="shared" si="1"/>
        <v>〇</v>
      </c>
      <c r="V41" s="427"/>
    </row>
    <row r="42" spans="1:43" ht="18.75" customHeight="1">
      <c r="A42" s="474"/>
      <c r="B42" s="43">
        <v>30</v>
      </c>
      <c r="C42" s="346">
        <v>10060</v>
      </c>
      <c r="D42" s="327">
        <v>5175</v>
      </c>
      <c r="E42" s="327">
        <v>307</v>
      </c>
      <c r="F42" s="327">
        <v>356</v>
      </c>
      <c r="G42" s="328">
        <v>1187033</v>
      </c>
      <c r="H42" s="329">
        <v>0.76600000000000001</v>
      </c>
      <c r="I42" s="330"/>
      <c r="J42" s="330"/>
      <c r="K42" s="330">
        <v>11.4</v>
      </c>
      <c r="L42" s="330">
        <v>187.9</v>
      </c>
      <c r="M42" s="409">
        <v>96.5</v>
      </c>
      <c r="N42" s="410">
        <v>59.8</v>
      </c>
      <c r="O42" s="331">
        <v>35938</v>
      </c>
      <c r="P42" s="331">
        <v>3841857</v>
      </c>
      <c r="Q42" s="332">
        <v>153575</v>
      </c>
      <c r="R42" s="333">
        <v>12217</v>
      </c>
      <c r="S42" s="334">
        <v>48424</v>
      </c>
      <c r="T42" s="335">
        <v>92934</v>
      </c>
      <c r="U42" s="426" t="str">
        <f t="shared" si="1"/>
        <v>〇</v>
      </c>
      <c r="V42" s="427"/>
    </row>
    <row r="43" spans="1:43" ht="18.75" customHeight="1">
      <c r="A43" s="474"/>
      <c r="B43" s="43" t="s">
        <v>268</v>
      </c>
      <c r="C43" s="346">
        <v>11188</v>
      </c>
      <c r="D43" s="327">
        <v>5328</v>
      </c>
      <c r="E43" s="327">
        <v>153</v>
      </c>
      <c r="F43" s="327">
        <v>2548</v>
      </c>
      <c r="G43" s="328">
        <v>1201498</v>
      </c>
      <c r="H43" s="329">
        <v>0.76900000000000002</v>
      </c>
      <c r="I43" s="330"/>
      <c r="J43" s="330"/>
      <c r="K43" s="330">
        <v>11.1</v>
      </c>
      <c r="L43" s="330">
        <v>185.5</v>
      </c>
      <c r="M43" s="409">
        <v>97.7</v>
      </c>
      <c r="N43" s="415">
        <v>58.7</v>
      </c>
      <c r="O43" s="331">
        <v>33324</v>
      </c>
      <c r="P43" s="331">
        <v>3837689</v>
      </c>
      <c r="Q43" s="332">
        <v>133157</v>
      </c>
      <c r="R43" s="333">
        <v>12262</v>
      </c>
      <c r="S43" s="334">
        <v>32976</v>
      </c>
      <c r="T43" s="335">
        <v>87919</v>
      </c>
      <c r="U43" s="426" t="str">
        <f t="shared" si="1"/>
        <v>〇</v>
      </c>
      <c r="V43" s="427"/>
    </row>
    <row r="44" spans="1:43" s="427" customFormat="1" ht="18.75" customHeight="1">
      <c r="A44" s="475"/>
      <c r="B44" s="44" t="s">
        <v>269</v>
      </c>
      <c r="C44" s="347">
        <v>40254</v>
      </c>
      <c r="D44" s="348">
        <v>27331</v>
      </c>
      <c r="E44" s="348">
        <v>22003</v>
      </c>
      <c r="F44" s="348">
        <v>32545</v>
      </c>
      <c r="G44" s="349">
        <v>1220662</v>
      </c>
      <c r="H44" s="350">
        <v>0.77</v>
      </c>
      <c r="I44" s="351"/>
      <c r="J44" s="351"/>
      <c r="K44" s="351">
        <v>10.9</v>
      </c>
      <c r="L44" s="351">
        <v>181.1</v>
      </c>
      <c r="M44" s="413">
        <v>94.7</v>
      </c>
      <c r="N44" s="414">
        <v>50</v>
      </c>
      <c r="O44" s="352">
        <v>74604</v>
      </c>
      <c r="P44" s="352">
        <v>3864297</v>
      </c>
      <c r="Q44" s="353">
        <v>155362</v>
      </c>
      <c r="R44" s="354">
        <v>17304</v>
      </c>
      <c r="S44" s="355">
        <v>33083</v>
      </c>
      <c r="T44" s="356">
        <v>104975</v>
      </c>
      <c r="U44" s="426" t="str">
        <f t="shared" si="1"/>
        <v>〇</v>
      </c>
      <c r="X44" s="423"/>
      <c r="Y44" s="423"/>
      <c r="Z44" s="423"/>
      <c r="AA44" s="423"/>
      <c r="AB44" s="423"/>
      <c r="AC44" s="423"/>
      <c r="AD44" s="423"/>
      <c r="AE44" s="423"/>
      <c r="AF44" s="423"/>
      <c r="AG44" s="423"/>
      <c r="AH44" s="423"/>
      <c r="AI44" s="423"/>
      <c r="AJ44" s="423"/>
      <c r="AK44" s="423"/>
      <c r="AL44" s="423"/>
      <c r="AM44" s="423"/>
      <c r="AN44" s="423"/>
      <c r="AO44" s="423"/>
      <c r="AP44" s="423"/>
      <c r="AQ44" s="423"/>
    </row>
    <row r="45" spans="1:43" ht="18.75" customHeight="1">
      <c r="A45" s="476" t="s">
        <v>26</v>
      </c>
      <c r="B45" s="42">
        <v>28</v>
      </c>
      <c r="C45" s="326">
        <v>25770</v>
      </c>
      <c r="D45" s="327">
        <v>14599</v>
      </c>
      <c r="E45" s="327">
        <v>9170</v>
      </c>
      <c r="F45" s="327">
        <v>8993</v>
      </c>
      <c r="G45" s="328">
        <v>1060922</v>
      </c>
      <c r="H45" s="329">
        <v>0.77800000000000002</v>
      </c>
      <c r="I45" s="330"/>
      <c r="J45" s="330"/>
      <c r="K45" s="330">
        <v>10.4</v>
      </c>
      <c r="L45" s="330">
        <v>154.19999999999999</v>
      </c>
      <c r="M45" s="409">
        <v>97.1</v>
      </c>
      <c r="N45" s="410">
        <v>63.1</v>
      </c>
      <c r="O45" s="331">
        <v>125328</v>
      </c>
      <c r="P45" s="331">
        <v>3082334</v>
      </c>
      <c r="Q45" s="332">
        <v>202228</v>
      </c>
      <c r="R45" s="358">
        <v>46964</v>
      </c>
      <c r="S45" s="359">
        <v>35517</v>
      </c>
      <c r="T45" s="335">
        <v>119747</v>
      </c>
      <c r="U45" s="426" t="str">
        <f t="shared" si="1"/>
        <v>〇</v>
      </c>
      <c r="V45" s="427"/>
    </row>
    <row r="46" spans="1:43" ht="18.75" customHeight="1">
      <c r="A46" s="474"/>
      <c r="B46" s="43">
        <v>29</v>
      </c>
      <c r="C46" s="326">
        <v>25842</v>
      </c>
      <c r="D46" s="327">
        <v>15826</v>
      </c>
      <c r="E46" s="327">
        <v>1227</v>
      </c>
      <c r="F46" s="327">
        <v>1247</v>
      </c>
      <c r="G46" s="328">
        <v>1046376</v>
      </c>
      <c r="H46" s="329">
        <v>0.77900000000000003</v>
      </c>
      <c r="I46" s="330"/>
      <c r="J46" s="330"/>
      <c r="K46" s="330">
        <v>9.8000000000000007</v>
      </c>
      <c r="L46" s="330">
        <v>151.30000000000001</v>
      </c>
      <c r="M46" s="409">
        <v>96.3</v>
      </c>
      <c r="N46" s="410">
        <v>63.8</v>
      </c>
      <c r="O46" s="331">
        <v>124074</v>
      </c>
      <c r="P46" s="331">
        <v>3089149</v>
      </c>
      <c r="Q46" s="332">
        <v>212637</v>
      </c>
      <c r="R46" s="333">
        <v>46973</v>
      </c>
      <c r="S46" s="359">
        <v>35737</v>
      </c>
      <c r="T46" s="335">
        <v>129927</v>
      </c>
      <c r="U46" s="426" t="str">
        <f t="shared" si="1"/>
        <v>〇</v>
      </c>
      <c r="V46" s="427"/>
    </row>
    <row r="47" spans="1:43" ht="18.75" customHeight="1">
      <c r="A47" s="474"/>
      <c r="B47" s="43">
        <v>30</v>
      </c>
      <c r="C47" s="326">
        <v>23427</v>
      </c>
      <c r="D47" s="327">
        <v>9830</v>
      </c>
      <c r="E47" s="327">
        <v>-5995</v>
      </c>
      <c r="F47" s="327">
        <v>-5978</v>
      </c>
      <c r="G47" s="328">
        <v>1053814</v>
      </c>
      <c r="H47" s="329">
        <v>0.77700000000000002</v>
      </c>
      <c r="I47" s="330"/>
      <c r="J47" s="330"/>
      <c r="K47" s="330">
        <v>9.3000000000000007</v>
      </c>
      <c r="L47" s="330">
        <v>142.1</v>
      </c>
      <c r="M47" s="409">
        <v>95.8</v>
      </c>
      <c r="N47" s="410">
        <v>64.8</v>
      </c>
      <c r="O47" s="331">
        <v>138369</v>
      </c>
      <c r="P47" s="331">
        <v>3082918</v>
      </c>
      <c r="Q47" s="332">
        <v>261470</v>
      </c>
      <c r="R47" s="333">
        <v>46580</v>
      </c>
      <c r="S47" s="334">
        <v>35941</v>
      </c>
      <c r="T47" s="335">
        <v>178949</v>
      </c>
      <c r="U47" s="426" t="str">
        <f t="shared" si="1"/>
        <v>〇</v>
      </c>
      <c r="V47" s="427"/>
    </row>
    <row r="48" spans="1:43" ht="18.75" customHeight="1">
      <c r="A48" s="474"/>
      <c r="B48" s="43" t="s">
        <v>268</v>
      </c>
      <c r="C48" s="346">
        <v>53975</v>
      </c>
      <c r="D48" s="327">
        <v>16887</v>
      </c>
      <c r="E48" s="327">
        <v>7056</v>
      </c>
      <c r="F48" s="327">
        <v>11117</v>
      </c>
      <c r="G48" s="328">
        <v>1063461</v>
      </c>
      <c r="H48" s="329">
        <v>0.77900000000000003</v>
      </c>
      <c r="I48" s="330"/>
      <c r="J48" s="330"/>
      <c r="K48" s="330">
        <v>8.9</v>
      </c>
      <c r="L48" s="330">
        <v>140.1</v>
      </c>
      <c r="M48" s="409">
        <v>97</v>
      </c>
      <c r="N48" s="410">
        <v>63.3</v>
      </c>
      <c r="O48" s="331">
        <v>132709</v>
      </c>
      <c r="P48" s="331">
        <v>3078437</v>
      </c>
      <c r="Q48" s="332">
        <v>248616</v>
      </c>
      <c r="R48" s="333">
        <v>50588</v>
      </c>
      <c r="S48" s="359">
        <v>36126</v>
      </c>
      <c r="T48" s="335">
        <v>161902</v>
      </c>
      <c r="U48" s="426" t="str">
        <f t="shared" si="1"/>
        <v>〇</v>
      </c>
      <c r="V48" s="427"/>
    </row>
    <row r="49" spans="1:43" s="427" customFormat="1" ht="18.75" customHeight="1">
      <c r="A49" s="475"/>
      <c r="B49" s="44" t="s">
        <v>269</v>
      </c>
      <c r="C49" s="347">
        <v>73976</v>
      </c>
      <c r="D49" s="348">
        <v>55884</v>
      </c>
      <c r="E49" s="348">
        <v>38996</v>
      </c>
      <c r="F49" s="348">
        <v>42516</v>
      </c>
      <c r="G49" s="349">
        <v>1080552</v>
      </c>
      <c r="H49" s="350">
        <v>0.77800000000000002</v>
      </c>
      <c r="I49" s="351"/>
      <c r="J49" s="351"/>
      <c r="K49" s="351">
        <v>8.6</v>
      </c>
      <c r="L49" s="351">
        <v>135.6</v>
      </c>
      <c r="M49" s="413">
        <v>98.2</v>
      </c>
      <c r="N49" s="414">
        <v>58.8</v>
      </c>
      <c r="O49" s="352">
        <v>182888</v>
      </c>
      <c r="P49" s="352">
        <v>3086779</v>
      </c>
      <c r="Q49" s="353">
        <v>244060</v>
      </c>
      <c r="R49" s="354">
        <v>54091</v>
      </c>
      <c r="S49" s="355">
        <v>36291</v>
      </c>
      <c r="T49" s="356">
        <v>153678</v>
      </c>
      <c r="U49" s="426" t="str">
        <f t="shared" si="1"/>
        <v>〇</v>
      </c>
      <c r="X49" s="423"/>
      <c r="Y49" s="423"/>
      <c r="Z49" s="423"/>
      <c r="AA49" s="423"/>
      <c r="AB49" s="423"/>
      <c r="AC49" s="423"/>
      <c r="AD49" s="423"/>
      <c r="AE49" s="423"/>
      <c r="AF49" s="423"/>
      <c r="AG49" s="423"/>
      <c r="AH49" s="423"/>
      <c r="AI49" s="423"/>
      <c r="AJ49" s="423"/>
      <c r="AK49" s="423"/>
      <c r="AL49" s="423"/>
      <c r="AM49" s="423"/>
      <c r="AN49" s="423"/>
      <c r="AO49" s="423"/>
      <c r="AP49" s="423"/>
      <c r="AQ49" s="423"/>
    </row>
    <row r="50" spans="1:43" ht="18.75" customHeight="1">
      <c r="A50" s="476" t="s">
        <v>27</v>
      </c>
      <c r="B50" s="42">
        <v>28</v>
      </c>
      <c r="C50" s="346">
        <v>378614</v>
      </c>
      <c r="D50" s="327">
        <v>129171</v>
      </c>
      <c r="E50" s="327">
        <v>128619</v>
      </c>
      <c r="F50" s="327">
        <v>131273</v>
      </c>
      <c r="G50" s="328">
        <v>3843487</v>
      </c>
      <c r="H50" s="329">
        <v>1.101</v>
      </c>
      <c r="I50" s="330"/>
      <c r="J50" s="330"/>
      <c r="K50" s="330">
        <v>1.5</v>
      </c>
      <c r="L50" s="330">
        <v>19.8</v>
      </c>
      <c r="M50" s="409">
        <v>79.599999999999994</v>
      </c>
      <c r="N50" s="410">
        <v>89.5</v>
      </c>
      <c r="O50" s="331">
        <v>1167704</v>
      </c>
      <c r="P50" s="331">
        <v>4654683</v>
      </c>
      <c r="Q50" s="332">
        <v>2577859</v>
      </c>
      <c r="R50" s="333">
        <v>627429</v>
      </c>
      <c r="S50" s="359" t="s">
        <v>21</v>
      </c>
      <c r="T50" s="335">
        <v>1950430</v>
      </c>
      <c r="U50" s="426" t="str">
        <f>IF(R50+T50=Q50,"〇","✖")</f>
        <v>〇</v>
      </c>
      <c r="V50" s="427"/>
    </row>
    <row r="51" spans="1:43" ht="18.75" customHeight="1">
      <c r="A51" s="474"/>
      <c r="B51" s="43">
        <v>29</v>
      </c>
      <c r="C51" s="346">
        <v>476886</v>
      </c>
      <c r="D51" s="327">
        <v>125270</v>
      </c>
      <c r="E51" s="327">
        <v>-3901</v>
      </c>
      <c r="F51" s="327">
        <v>85187</v>
      </c>
      <c r="G51" s="328">
        <v>3883591</v>
      </c>
      <c r="H51" s="329">
        <v>1.1619999999999999</v>
      </c>
      <c r="I51" s="330"/>
      <c r="J51" s="330"/>
      <c r="K51" s="330">
        <v>1.6</v>
      </c>
      <c r="L51" s="330">
        <v>12.5</v>
      </c>
      <c r="M51" s="409">
        <v>82.2</v>
      </c>
      <c r="N51" s="410">
        <v>89.3</v>
      </c>
      <c r="O51" s="331">
        <v>1192502</v>
      </c>
      <c r="P51" s="331">
        <v>4305024</v>
      </c>
      <c r="Q51" s="332">
        <v>2755649</v>
      </c>
      <c r="R51" s="333">
        <v>716516</v>
      </c>
      <c r="S51" s="359" t="s">
        <v>21</v>
      </c>
      <c r="T51" s="335">
        <v>2039132</v>
      </c>
      <c r="U51" s="426" t="str">
        <f t="shared" ref="U51:U54" si="2">IF(R51+T51=Q51,"〇","✖")</f>
        <v>✖</v>
      </c>
      <c r="V51" s="427"/>
    </row>
    <row r="52" spans="1:43" ht="18.75" customHeight="1">
      <c r="A52" s="474"/>
      <c r="B52" s="43">
        <v>30</v>
      </c>
      <c r="C52" s="346">
        <v>489747</v>
      </c>
      <c r="D52" s="327">
        <v>127333</v>
      </c>
      <c r="E52" s="327">
        <v>2063</v>
      </c>
      <c r="F52" s="327">
        <v>128346</v>
      </c>
      <c r="G52" s="328">
        <v>3824152</v>
      </c>
      <c r="H52" s="329">
        <v>1.179</v>
      </c>
      <c r="I52" s="330"/>
      <c r="J52" s="330"/>
      <c r="K52" s="330">
        <v>1.5</v>
      </c>
      <c r="L52" s="330">
        <v>22.7</v>
      </c>
      <c r="M52" s="409">
        <v>77.5</v>
      </c>
      <c r="N52" s="410">
        <v>90.3</v>
      </c>
      <c r="O52" s="331">
        <v>1158525</v>
      </c>
      <c r="P52" s="331">
        <v>4039388</v>
      </c>
      <c r="Q52" s="332">
        <v>2499454</v>
      </c>
      <c r="R52" s="333">
        <v>842800</v>
      </c>
      <c r="S52" s="359" t="s">
        <v>21</v>
      </c>
      <c r="T52" s="335">
        <v>1656655</v>
      </c>
      <c r="U52" s="426" t="str">
        <f t="shared" si="2"/>
        <v>✖</v>
      </c>
      <c r="V52" s="427"/>
    </row>
    <row r="53" spans="1:43" ht="18.75" customHeight="1">
      <c r="A53" s="474"/>
      <c r="B53" s="43" t="s">
        <v>268</v>
      </c>
      <c r="C53" s="326">
        <v>531736</v>
      </c>
      <c r="D53" s="327">
        <v>127729</v>
      </c>
      <c r="E53" s="327">
        <v>396</v>
      </c>
      <c r="F53" s="327">
        <v>92090</v>
      </c>
      <c r="G53" s="328">
        <v>3949870</v>
      </c>
      <c r="H53" s="329">
        <v>1.177</v>
      </c>
      <c r="I53" s="330"/>
      <c r="J53" s="330"/>
      <c r="K53" s="330">
        <v>1.5</v>
      </c>
      <c r="L53" s="330">
        <v>23.6</v>
      </c>
      <c r="M53" s="409">
        <v>74.400000000000006</v>
      </c>
      <c r="N53" s="410">
        <v>90.3</v>
      </c>
      <c r="O53" s="331">
        <v>888362</v>
      </c>
      <c r="P53" s="331">
        <v>3831655</v>
      </c>
      <c r="Q53" s="332">
        <v>2626676</v>
      </c>
      <c r="R53" s="333">
        <v>934494</v>
      </c>
      <c r="S53" s="359" t="s">
        <v>21</v>
      </c>
      <c r="T53" s="335">
        <v>1692182</v>
      </c>
      <c r="U53" s="426" t="str">
        <f t="shared" si="2"/>
        <v>〇</v>
      </c>
      <c r="V53" s="427"/>
    </row>
    <row r="54" spans="1:43" s="427" customFormat="1" ht="18.75" customHeight="1">
      <c r="A54" s="475"/>
      <c r="B54" s="44" t="s">
        <v>269</v>
      </c>
      <c r="C54" s="360">
        <v>445110</v>
      </c>
      <c r="D54" s="348">
        <v>889</v>
      </c>
      <c r="E54" s="348">
        <v>-126840</v>
      </c>
      <c r="F54" s="348">
        <v>-528626</v>
      </c>
      <c r="G54" s="349">
        <v>3774968</v>
      </c>
      <c r="H54" s="350">
        <v>1.1499999999999999</v>
      </c>
      <c r="I54" s="351"/>
      <c r="J54" s="351"/>
      <c r="K54" s="351">
        <v>1.4</v>
      </c>
      <c r="L54" s="351">
        <v>24.2</v>
      </c>
      <c r="M54" s="413">
        <v>84.9</v>
      </c>
      <c r="N54" s="414">
        <v>80.400000000000006</v>
      </c>
      <c r="O54" s="352">
        <v>963056</v>
      </c>
      <c r="P54" s="352">
        <v>3988913</v>
      </c>
      <c r="Q54" s="353">
        <v>2241656</v>
      </c>
      <c r="R54" s="354">
        <v>532708</v>
      </c>
      <c r="S54" s="361" t="s">
        <v>21</v>
      </c>
      <c r="T54" s="356">
        <v>1708948</v>
      </c>
      <c r="U54" s="426" t="str">
        <f t="shared" si="2"/>
        <v>〇</v>
      </c>
      <c r="X54" s="423"/>
      <c r="Y54" s="423"/>
      <c r="Z54" s="423"/>
      <c r="AA54" s="423"/>
      <c r="AB54" s="423"/>
      <c r="AC54" s="423"/>
      <c r="AD54" s="423"/>
      <c r="AE54" s="423"/>
      <c r="AF54" s="423"/>
      <c r="AG54" s="423"/>
      <c r="AH54" s="423"/>
      <c r="AI54" s="423"/>
      <c r="AJ54" s="423"/>
      <c r="AK54" s="423"/>
      <c r="AL54" s="423"/>
      <c r="AM54" s="423"/>
      <c r="AN54" s="423"/>
      <c r="AO54" s="423"/>
      <c r="AP54" s="423"/>
      <c r="AQ54" s="423"/>
    </row>
    <row r="55" spans="1:43" ht="18.75" customHeight="1">
      <c r="A55" s="476" t="s">
        <v>28</v>
      </c>
      <c r="B55" s="42">
        <v>28</v>
      </c>
      <c r="C55" s="326">
        <v>19649</v>
      </c>
      <c r="D55" s="327">
        <v>5176</v>
      </c>
      <c r="E55" s="327">
        <v>-1937</v>
      </c>
      <c r="F55" s="327">
        <v>-3631</v>
      </c>
      <c r="G55" s="328">
        <v>1433235</v>
      </c>
      <c r="H55" s="329">
        <v>0.90800000000000003</v>
      </c>
      <c r="I55" s="330"/>
      <c r="J55" s="330"/>
      <c r="K55" s="330">
        <v>11.4</v>
      </c>
      <c r="L55" s="330">
        <v>127</v>
      </c>
      <c r="M55" s="409">
        <v>98.7</v>
      </c>
      <c r="N55" s="415">
        <v>69.7</v>
      </c>
      <c r="O55" s="331">
        <v>339420</v>
      </c>
      <c r="P55" s="331">
        <v>3658645</v>
      </c>
      <c r="Q55" s="332">
        <v>194659</v>
      </c>
      <c r="R55" s="333">
        <v>70810</v>
      </c>
      <c r="S55" s="334">
        <v>50850</v>
      </c>
      <c r="T55" s="335">
        <v>72999</v>
      </c>
      <c r="U55" s="426" t="str">
        <f t="shared" si="1"/>
        <v>〇</v>
      </c>
      <c r="V55" s="427"/>
    </row>
    <row r="56" spans="1:43" ht="18.75" customHeight="1">
      <c r="A56" s="474"/>
      <c r="B56" s="43">
        <v>29</v>
      </c>
      <c r="C56" s="326">
        <v>28387</v>
      </c>
      <c r="D56" s="327">
        <v>6399</v>
      </c>
      <c r="E56" s="327">
        <v>1222</v>
      </c>
      <c r="F56" s="327">
        <v>-13974</v>
      </c>
      <c r="G56" s="328">
        <v>1286649</v>
      </c>
      <c r="H56" s="329">
        <v>0.90200000000000002</v>
      </c>
      <c r="I56" s="330"/>
      <c r="J56" s="330"/>
      <c r="K56" s="330">
        <v>10.5</v>
      </c>
      <c r="L56" s="330">
        <v>126.2</v>
      </c>
      <c r="M56" s="409">
        <v>98.2</v>
      </c>
      <c r="N56" s="415">
        <v>73</v>
      </c>
      <c r="O56" s="331">
        <v>457851</v>
      </c>
      <c r="P56" s="331">
        <v>3589521</v>
      </c>
      <c r="Q56" s="332">
        <v>191199</v>
      </c>
      <c r="R56" s="333">
        <v>55614</v>
      </c>
      <c r="S56" s="334">
        <v>50853</v>
      </c>
      <c r="T56" s="335">
        <v>84732</v>
      </c>
      <c r="U56" s="426" t="str">
        <f t="shared" si="1"/>
        <v>〇</v>
      </c>
      <c r="V56" s="427"/>
    </row>
    <row r="57" spans="1:43" ht="18.75" customHeight="1">
      <c r="A57" s="474"/>
      <c r="B57" s="43">
        <v>30</v>
      </c>
      <c r="C57" s="326">
        <v>20219</v>
      </c>
      <c r="D57" s="327">
        <v>4952</v>
      </c>
      <c r="E57" s="327">
        <v>-1446</v>
      </c>
      <c r="F57" s="327">
        <v>2059</v>
      </c>
      <c r="G57" s="328">
        <v>1293019</v>
      </c>
      <c r="H57" s="329">
        <v>0.9</v>
      </c>
      <c r="I57" s="330"/>
      <c r="J57" s="330"/>
      <c r="K57" s="330">
        <v>10.3</v>
      </c>
      <c r="L57" s="330">
        <v>120.3</v>
      </c>
      <c r="M57" s="409">
        <v>98</v>
      </c>
      <c r="N57" s="415">
        <v>71.5</v>
      </c>
      <c r="O57" s="331">
        <v>321889</v>
      </c>
      <c r="P57" s="331">
        <v>3502957</v>
      </c>
      <c r="Q57" s="332">
        <v>161712</v>
      </c>
      <c r="R57" s="333">
        <v>59119</v>
      </c>
      <c r="S57" s="334">
        <v>36356</v>
      </c>
      <c r="T57" s="335">
        <v>66237</v>
      </c>
      <c r="U57" s="426" t="str">
        <f t="shared" si="1"/>
        <v>〇</v>
      </c>
      <c r="V57" s="427"/>
    </row>
    <row r="58" spans="1:43" ht="18.75" customHeight="1">
      <c r="A58" s="474"/>
      <c r="B58" s="43" t="s">
        <v>268</v>
      </c>
      <c r="C58" s="346">
        <v>20633</v>
      </c>
      <c r="D58" s="327">
        <v>3683</v>
      </c>
      <c r="E58" s="327">
        <v>-1269</v>
      </c>
      <c r="F58" s="327">
        <v>1245</v>
      </c>
      <c r="G58" s="328">
        <v>1304254</v>
      </c>
      <c r="H58" s="329">
        <v>0.89600000000000002</v>
      </c>
      <c r="I58" s="330"/>
      <c r="J58" s="330"/>
      <c r="K58" s="330">
        <v>10.1</v>
      </c>
      <c r="L58" s="330">
        <v>114.6</v>
      </c>
      <c r="M58" s="409">
        <v>99.6</v>
      </c>
      <c r="N58" s="415">
        <v>68.7</v>
      </c>
      <c r="O58" s="331">
        <v>252450</v>
      </c>
      <c r="P58" s="331">
        <v>3440568</v>
      </c>
      <c r="Q58" s="332">
        <v>156540</v>
      </c>
      <c r="R58" s="333">
        <v>61633</v>
      </c>
      <c r="S58" s="334">
        <v>30460</v>
      </c>
      <c r="T58" s="335">
        <v>64447</v>
      </c>
      <c r="U58" s="426" t="str">
        <f t="shared" si="1"/>
        <v>〇</v>
      </c>
      <c r="V58" s="427"/>
    </row>
    <row r="59" spans="1:43" s="427" customFormat="1" ht="18.75" customHeight="1">
      <c r="A59" s="475"/>
      <c r="B59" s="44" t="s">
        <v>269</v>
      </c>
      <c r="C59" s="347">
        <v>214110</v>
      </c>
      <c r="D59" s="348">
        <v>72032</v>
      </c>
      <c r="E59" s="348">
        <v>68349</v>
      </c>
      <c r="F59" s="348">
        <v>117514</v>
      </c>
      <c r="G59" s="349">
        <v>1326342</v>
      </c>
      <c r="H59" s="350">
        <v>0.88900000000000001</v>
      </c>
      <c r="I59" s="351"/>
      <c r="J59" s="351"/>
      <c r="K59" s="351">
        <v>9.8000000000000007</v>
      </c>
      <c r="L59" s="351">
        <v>104.8</v>
      </c>
      <c r="M59" s="413">
        <v>98.4</v>
      </c>
      <c r="N59" s="418">
        <v>52.8</v>
      </c>
      <c r="O59" s="352">
        <v>203051</v>
      </c>
      <c r="P59" s="352">
        <v>3413877</v>
      </c>
      <c r="Q59" s="353">
        <v>190721</v>
      </c>
      <c r="R59" s="354">
        <v>110798</v>
      </c>
      <c r="S59" s="355">
        <v>3563</v>
      </c>
      <c r="T59" s="356">
        <v>76359</v>
      </c>
      <c r="U59" s="426" t="str">
        <f t="shared" si="1"/>
        <v>✖</v>
      </c>
      <c r="X59" s="423"/>
      <c r="Y59" s="423"/>
      <c r="Z59" s="423"/>
      <c r="AA59" s="423"/>
      <c r="AB59" s="423"/>
      <c r="AC59" s="423"/>
      <c r="AD59" s="423"/>
      <c r="AE59" s="423"/>
      <c r="AF59" s="423"/>
      <c r="AG59" s="423"/>
      <c r="AH59" s="423"/>
      <c r="AI59" s="423"/>
      <c r="AJ59" s="423"/>
      <c r="AK59" s="423"/>
      <c r="AL59" s="423"/>
      <c r="AM59" s="423"/>
      <c r="AN59" s="423"/>
      <c r="AO59" s="423"/>
      <c r="AP59" s="423"/>
      <c r="AQ59" s="423"/>
    </row>
    <row r="60" spans="1:43" ht="18.75" customHeight="1">
      <c r="A60" s="476" t="s">
        <v>29</v>
      </c>
      <c r="B60" s="42">
        <v>28</v>
      </c>
      <c r="C60" s="346">
        <v>36798</v>
      </c>
      <c r="D60" s="327">
        <v>5796</v>
      </c>
      <c r="E60" s="327">
        <v>-1052</v>
      </c>
      <c r="F60" s="327">
        <v>-939</v>
      </c>
      <c r="G60" s="328">
        <v>597362</v>
      </c>
      <c r="H60" s="329">
        <v>0.45100000000000001</v>
      </c>
      <c r="I60" s="330"/>
      <c r="J60" s="330"/>
      <c r="K60" s="330">
        <v>14.6</v>
      </c>
      <c r="L60" s="330">
        <v>298.10000000000002</v>
      </c>
      <c r="M60" s="409">
        <v>94.6</v>
      </c>
      <c r="N60" s="410">
        <v>42.1</v>
      </c>
      <c r="O60" s="331">
        <v>78426</v>
      </c>
      <c r="P60" s="331">
        <v>2450514</v>
      </c>
      <c r="Q60" s="332">
        <v>109381</v>
      </c>
      <c r="R60" s="333">
        <v>6398</v>
      </c>
      <c r="S60" s="334">
        <v>51330</v>
      </c>
      <c r="T60" s="335">
        <v>51653</v>
      </c>
      <c r="U60" s="426" t="str">
        <f t="shared" si="1"/>
        <v>〇</v>
      </c>
      <c r="V60" s="427"/>
    </row>
    <row r="61" spans="1:43" ht="18.75" customHeight="1">
      <c r="A61" s="474"/>
      <c r="B61" s="43">
        <v>29</v>
      </c>
      <c r="C61" s="346">
        <v>36879</v>
      </c>
      <c r="D61" s="327">
        <v>5653</v>
      </c>
      <c r="E61" s="327">
        <v>-143</v>
      </c>
      <c r="F61" s="327">
        <v>339</v>
      </c>
      <c r="G61" s="328">
        <v>558840</v>
      </c>
      <c r="H61" s="329">
        <v>0.46100000000000002</v>
      </c>
      <c r="I61" s="330"/>
      <c r="J61" s="330"/>
      <c r="K61" s="330">
        <v>14.9</v>
      </c>
      <c r="L61" s="330">
        <v>315</v>
      </c>
      <c r="M61" s="409">
        <v>96.4</v>
      </c>
      <c r="N61" s="410">
        <v>42.8</v>
      </c>
      <c r="O61" s="331">
        <v>72268</v>
      </c>
      <c r="P61" s="331">
        <v>2450852</v>
      </c>
      <c r="Q61" s="332">
        <v>104882</v>
      </c>
      <c r="R61" s="333">
        <v>6880</v>
      </c>
      <c r="S61" s="334">
        <v>43581</v>
      </c>
      <c r="T61" s="335">
        <v>54421</v>
      </c>
      <c r="U61" s="426" t="str">
        <f t="shared" si="1"/>
        <v>〇</v>
      </c>
      <c r="V61" s="427"/>
    </row>
    <row r="62" spans="1:43" ht="18.75" customHeight="1">
      <c r="A62" s="474"/>
      <c r="B62" s="43">
        <v>30</v>
      </c>
      <c r="C62" s="346">
        <v>23832</v>
      </c>
      <c r="D62" s="327">
        <v>6283</v>
      </c>
      <c r="E62" s="327">
        <v>630</v>
      </c>
      <c r="F62" s="327">
        <v>61</v>
      </c>
      <c r="G62" s="328">
        <v>552829</v>
      </c>
      <c r="H62" s="329">
        <v>0.46300000000000002</v>
      </c>
      <c r="I62" s="330"/>
      <c r="J62" s="330"/>
      <c r="K62" s="330">
        <v>15.9</v>
      </c>
      <c r="L62" s="330">
        <v>321.39999999999998</v>
      </c>
      <c r="M62" s="409">
        <v>96.7</v>
      </c>
      <c r="N62" s="410">
        <v>43.3</v>
      </c>
      <c r="O62" s="331">
        <v>69070</v>
      </c>
      <c r="P62" s="331">
        <v>2446029</v>
      </c>
      <c r="Q62" s="332">
        <v>90877</v>
      </c>
      <c r="R62" s="333">
        <v>6311</v>
      </c>
      <c r="S62" s="334">
        <v>31812</v>
      </c>
      <c r="T62" s="335">
        <v>52754</v>
      </c>
      <c r="U62" s="426" t="str">
        <f t="shared" si="1"/>
        <v>〇</v>
      </c>
      <c r="V62" s="427"/>
    </row>
    <row r="63" spans="1:43" ht="18.75" customHeight="1">
      <c r="A63" s="474"/>
      <c r="B63" s="43" t="s">
        <v>268</v>
      </c>
      <c r="C63" s="346">
        <v>12317</v>
      </c>
      <c r="D63" s="327">
        <v>4942</v>
      </c>
      <c r="E63" s="327">
        <v>-1341</v>
      </c>
      <c r="F63" s="327">
        <v>30423</v>
      </c>
      <c r="G63" s="328">
        <v>550269</v>
      </c>
      <c r="H63" s="329">
        <v>0.46899999999999997</v>
      </c>
      <c r="I63" s="330"/>
      <c r="J63" s="330"/>
      <c r="K63" s="330">
        <v>16.600000000000001</v>
      </c>
      <c r="L63" s="330">
        <v>326.7</v>
      </c>
      <c r="M63" s="409">
        <v>95.9</v>
      </c>
      <c r="N63" s="410">
        <v>43.5</v>
      </c>
      <c r="O63" s="331">
        <v>72167</v>
      </c>
      <c r="P63" s="331">
        <v>2446737</v>
      </c>
      <c r="Q63" s="332">
        <v>83922</v>
      </c>
      <c r="R63" s="333">
        <v>38074</v>
      </c>
      <c r="S63" s="334">
        <v>14875</v>
      </c>
      <c r="T63" s="335">
        <v>30972</v>
      </c>
      <c r="U63" s="426" t="str">
        <f t="shared" si="1"/>
        <v>✖</v>
      </c>
      <c r="V63" s="427"/>
    </row>
    <row r="64" spans="1:43" s="427" customFormat="1" ht="18.75" customHeight="1">
      <c r="A64" s="475"/>
      <c r="B64" s="44" t="s">
        <v>269</v>
      </c>
      <c r="C64" s="347">
        <v>20730</v>
      </c>
      <c r="D64" s="348">
        <v>14203</v>
      </c>
      <c r="E64" s="348">
        <v>9261</v>
      </c>
      <c r="F64" s="348">
        <v>3455</v>
      </c>
      <c r="G64" s="349">
        <v>549166</v>
      </c>
      <c r="H64" s="350">
        <v>0.47499999999999998</v>
      </c>
      <c r="I64" s="351"/>
      <c r="J64" s="351"/>
      <c r="K64" s="351">
        <v>17.2</v>
      </c>
      <c r="L64" s="351">
        <v>324.10000000000002</v>
      </c>
      <c r="M64" s="413">
        <v>94.7</v>
      </c>
      <c r="N64" s="414">
        <v>44.3</v>
      </c>
      <c r="O64" s="352">
        <v>69193</v>
      </c>
      <c r="P64" s="352">
        <v>2455985</v>
      </c>
      <c r="Q64" s="353">
        <v>78354</v>
      </c>
      <c r="R64" s="354">
        <v>32269</v>
      </c>
      <c r="S64" s="355">
        <v>15364</v>
      </c>
      <c r="T64" s="356">
        <v>30721</v>
      </c>
      <c r="U64" s="426" t="str">
        <f t="shared" si="1"/>
        <v>〇</v>
      </c>
      <c r="X64" s="423"/>
      <c r="Y64" s="423"/>
      <c r="Z64" s="423"/>
      <c r="AA64" s="423"/>
      <c r="AB64" s="423"/>
      <c r="AC64" s="423"/>
      <c r="AD64" s="423"/>
      <c r="AE64" s="423"/>
      <c r="AF64" s="423"/>
      <c r="AG64" s="423"/>
      <c r="AH64" s="423"/>
      <c r="AI64" s="423"/>
      <c r="AJ64" s="423"/>
      <c r="AK64" s="423"/>
      <c r="AL64" s="423"/>
      <c r="AM64" s="423"/>
      <c r="AN64" s="423"/>
      <c r="AO64" s="423"/>
      <c r="AP64" s="423"/>
      <c r="AQ64" s="423"/>
    </row>
    <row r="65" spans="1:43" s="427" customFormat="1" ht="18.75" customHeight="1">
      <c r="A65" s="476" t="s">
        <v>272</v>
      </c>
      <c r="B65" s="42">
        <v>28</v>
      </c>
      <c r="C65" s="346">
        <v>18646</v>
      </c>
      <c r="D65" s="327">
        <v>1437</v>
      </c>
      <c r="E65" s="327">
        <v>86</v>
      </c>
      <c r="F65" s="327">
        <v>288</v>
      </c>
      <c r="G65" s="328">
        <v>299025</v>
      </c>
      <c r="H65" s="329">
        <v>0.46700000000000003</v>
      </c>
      <c r="I65" s="330"/>
      <c r="J65" s="330"/>
      <c r="K65" s="330">
        <v>13.7</v>
      </c>
      <c r="L65" s="330">
        <v>258.2</v>
      </c>
      <c r="M65" s="409">
        <v>96.5</v>
      </c>
      <c r="N65" s="410">
        <v>45.9</v>
      </c>
      <c r="O65" s="331">
        <v>42778</v>
      </c>
      <c r="P65" s="331">
        <v>1215152</v>
      </c>
      <c r="Q65" s="332">
        <v>39942</v>
      </c>
      <c r="R65" s="333">
        <v>2381</v>
      </c>
      <c r="S65" s="334">
        <v>12580</v>
      </c>
      <c r="T65" s="335">
        <v>24981</v>
      </c>
      <c r="U65" s="426" t="str">
        <f t="shared" si="1"/>
        <v>〇</v>
      </c>
      <c r="X65" s="423"/>
      <c r="Y65" s="423"/>
      <c r="Z65" s="423"/>
      <c r="AA65" s="423"/>
      <c r="AB65" s="423"/>
      <c r="AC65" s="423"/>
      <c r="AD65" s="423"/>
      <c r="AE65" s="423"/>
      <c r="AF65" s="423"/>
      <c r="AG65" s="423"/>
      <c r="AH65" s="423"/>
      <c r="AI65" s="423"/>
      <c r="AJ65" s="423"/>
      <c r="AK65" s="423"/>
      <c r="AL65" s="423"/>
      <c r="AM65" s="423"/>
      <c r="AN65" s="423"/>
      <c r="AO65" s="423"/>
      <c r="AP65" s="423"/>
      <c r="AQ65" s="423"/>
    </row>
    <row r="66" spans="1:43" s="427" customFormat="1" ht="18.75" customHeight="1">
      <c r="A66" s="474"/>
      <c r="B66" s="43">
        <v>29</v>
      </c>
      <c r="C66" s="346">
        <v>18687</v>
      </c>
      <c r="D66" s="327">
        <v>1601</v>
      </c>
      <c r="E66" s="327">
        <v>164</v>
      </c>
      <c r="F66" s="327">
        <v>345</v>
      </c>
      <c r="G66" s="328">
        <v>298614</v>
      </c>
      <c r="H66" s="329">
        <v>0.47799999999999998</v>
      </c>
      <c r="I66" s="330"/>
      <c r="J66" s="330"/>
      <c r="K66" s="330">
        <v>13.2</v>
      </c>
      <c r="L66" s="330">
        <v>254.9</v>
      </c>
      <c r="M66" s="409">
        <v>96.2</v>
      </c>
      <c r="N66" s="410">
        <v>44.4</v>
      </c>
      <c r="O66" s="331">
        <v>44928</v>
      </c>
      <c r="P66" s="331">
        <v>1200027</v>
      </c>
      <c r="Q66" s="332">
        <v>40447</v>
      </c>
      <c r="R66" s="333">
        <v>2562</v>
      </c>
      <c r="S66" s="334">
        <v>12776</v>
      </c>
      <c r="T66" s="335">
        <v>25108</v>
      </c>
      <c r="U66" s="426" t="str">
        <f t="shared" si="1"/>
        <v>✖</v>
      </c>
      <c r="X66" s="423"/>
      <c r="Y66" s="423"/>
      <c r="Z66" s="423"/>
      <c r="AA66" s="423"/>
      <c r="AB66" s="423"/>
      <c r="AC66" s="423"/>
      <c r="AD66" s="423"/>
      <c r="AE66" s="423"/>
      <c r="AF66" s="423"/>
      <c r="AG66" s="423"/>
      <c r="AH66" s="423"/>
      <c r="AI66" s="423"/>
      <c r="AJ66" s="423"/>
      <c r="AK66" s="423"/>
      <c r="AL66" s="423"/>
      <c r="AM66" s="423"/>
      <c r="AN66" s="423"/>
      <c r="AO66" s="423"/>
      <c r="AP66" s="423"/>
      <c r="AQ66" s="423"/>
    </row>
    <row r="67" spans="1:43" s="427" customFormat="1" ht="18.75" customHeight="1">
      <c r="A67" s="474"/>
      <c r="B67" s="43">
        <v>30</v>
      </c>
      <c r="C67" s="346">
        <v>17193</v>
      </c>
      <c r="D67" s="327">
        <v>1304</v>
      </c>
      <c r="E67" s="327">
        <v>-297</v>
      </c>
      <c r="F67" s="327">
        <v>-116</v>
      </c>
      <c r="G67" s="328">
        <v>297566</v>
      </c>
      <c r="H67" s="329">
        <v>0.47799999999999998</v>
      </c>
      <c r="I67" s="330"/>
      <c r="J67" s="330"/>
      <c r="K67" s="330">
        <v>13.2</v>
      </c>
      <c r="L67" s="330">
        <v>252.3</v>
      </c>
      <c r="M67" s="409">
        <v>96.2</v>
      </c>
      <c r="N67" s="410">
        <v>44.1</v>
      </c>
      <c r="O67" s="331">
        <v>42157</v>
      </c>
      <c r="P67" s="331">
        <v>1186123</v>
      </c>
      <c r="Q67" s="332">
        <v>40599</v>
      </c>
      <c r="R67" s="333">
        <v>2743</v>
      </c>
      <c r="S67" s="334">
        <v>12972</v>
      </c>
      <c r="T67" s="335">
        <v>24884</v>
      </c>
      <c r="U67" s="426" t="str">
        <f t="shared" si="1"/>
        <v>〇</v>
      </c>
      <c r="X67" s="423"/>
      <c r="Y67" s="423"/>
      <c r="Z67" s="423"/>
      <c r="AA67" s="423"/>
      <c r="AB67" s="423"/>
      <c r="AC67" s="423"/>
      <c r="AD67" s="423"/>
      <c r="AE67" s="423"/>
      <c r="AF67" s="423"/>
      <c r="AG67" s="423"/>
      <c r="AH67" s="423"/>
      <c r="AI67" s="423"/>
      <c r="AJ67" s="423"/>
      <c r="AK67" s="423"/>
      <c r="AL67" s="423"/>
      <c r="AM67" s="423"/>
      <c r="AN67" s="423"/>
      <c r="AO67" s="423"/>
      <c r="AP67" s="423"/>
      <c r="AQ67" s="423"/>
    </row>
    <row r="68" spans="1:43" s="427" customFormat="1" ht="18.75" customHeight="1">
      <c r="A68" s="474"/>
      <c r="B68" s="43" t="s">
        <v>268</v>
      </c>
      <c r="C68" s="346">
        <v>15773</v>
      </c>
      <c r="D68" s="327">
        <v>1339</v>
      </c>
      <c r="E68" s="327">
        <v>35</v>
      </c>
      <c r="F68" s="327">
        <v>216</v>
      </c>
      <c r="G68" s="328">
        <v>296833</v>
      </c>
      <c r="H68" s="329">
        <v>0.48299999999999998</v>
      </c>
      <c r="I68" s="330"/>
      <c r="J68" s="330"/>
      <c r="K68" s="330">
        <v>13.1</v>
      </c>
      <c r="L68" s="330">
        <v>253.5</v>
      </c>
      <c r="M68" s="409">
        <v>96.9</v>
      </c>
      <c r="N68" s="410">
        <v>42.1</v>
      </c>
      <c r="O68" s="331">
        <v>40514</v>
      </c>
      <c r="P68" s="331">
        <v>1182985</v>
      </c>
      <c r="Q68" s="332">
        <v>40516</v>
      </c>
      <c r="R68" s="333">
        <v>2924</v>
      </c>
      <c r="S68" s="334">
        <v>13163</v>
      </c>
      <c r="T68" s="335">
        <v>24430</v>
      </c>
      <c r="U68" s="426" t="str">
        <f t="shared" si="1"/>
        <v>✖</v>
      </c>
      <c r="X68" s="423"/>
      <c r="Y68" s="423"/>
      <c r="Z68" s="423"/>
      <c r="AA68" s="423"/>
      <c r="AB68" s="423"/>
      <c r="AC68" s="423"/>
      <c r="AD68" s="423"/>
      <c r="AE68" s="423"/>
      <c r="AF68" s="423"/>
      <c r="AG68" s="423"/>
      <c r="AH68" s="423"/>
      <c r="AI68" s="423"/>
      <c r="AJ68" s="423"/>
      <c r="AK68" s="423"/>
      <c r="AL68" s="423"/>
      <c r="AM68" s="423"/>
      <c r="AN68" s="423"/>
      <c r="AO68" s="423"/>
      <c r="AP68" s="423"/>
      <c r="AQ68" s="423"/>
    </row>
    <row r="69" spans="1:43" s="427" customFormat="1" ht="18.75" customHeight="1">
      <c r="A69" s="475"/>
      <c r="B69" s="44" t="s">
        <v>269</v>
      </c>
      <c r="C69" s="347">
        <v>22854</v>
      </c>
      <c r="D69" s="348">
        <v>1378</v>
      </c>
      <c r="E69" s="348">
        <v>39</v>
      </c>
      <c r="F69" s="348">
        <v>215</v>
      </c>
      <c r="G69" s="349">
        <v>300783</v>
      </c>
      <c r="H69" s="350">
        <v>0.48499999999999999</v>
      </c>
      <c r="I69" s="351"/>
      <c r="J69" s="351"/>
      <c r="K69" s="351">
        <v>13.3</v>
      </c>
      <c r="L69" s="351">
        <v>247.2</v>
      </c>
      <c r="M69" s="413">
        <v>95.3</v>
      </c>
      <c r="N69" s="414">
        <v>43.5</v>
      </c>
      <c r="O69" s="352">
        <v>43508</v>
      </c>
      <c r="P69" s="352">
        <v>1183411</v>
      </c>
      <c r="Q69" s="353">
        <v>41313</v>
      </c>
      <c r="R69" s="354">
        <v>3100</v>
      </c>
      <c r="S69" s="355">
        <v>13342</v>
      </c>
      <c r="T69" s="356">
        <v>24871</v>
      </c>
      <c r="U69" s="426" t="str">
        <f t="shared" si="1"/>
        <v>〇</v>
      </c>
      <c r="X69" s="423"/>
      <c r="Y69" s="423"/>
      <c r="Z69" s="423"/>
      <c r="AA69" s="423"/>
      <c r="AB69" s="423"/>
      <c r="AC69" s="423"/>
      <c r="AD69" s="423"/>
      <c r="AE69" s="423"/>
      <c r="AF69" s="423"/>
      <c r="AG69" s="423"/>
      <c r="AH69" s="423"/>
      <c r="AI69" s="423"/>
      <c r="AJ69" s="423"/>
      <c r="AK69" s="423"/>
      <c r="AL69" s="423"/>
      <c r="AM69" s="423"/>
      <c r="AN69" s="423"/>
      <c r="AO69" s="423"/>
      <c r="AP69" s="423"/>
      <c r="AQ69" s="423"/>
    </row>
    <row r="70" spans="1:43" ht="18.75" customHeight="1">
      <c r="A70" s="476" t="s">
        <v>132</v>
      </c>
      <c r="B70" s="42">
        <v>28</v>
      </c>
      <c r="C70" s="346">
        <v>7827</v>
      </c>
      <c r="D70" s="327">
        <v>3756</v>
      </c>
      <c r="E70" s="327">
        <v>-346</v>
      </c>
      <c r="F70" s="327">
        <v>-2876</v>
      </c>
      <c r="G70" s="328">
        <v>259902</v>
      </c>
      <c r="H70" s="329">
        <v>0.39400000000000002</v>
      </c>
      <c r="I70" s="330"/>
      <c r="J70" s="330"/>
      <c r="K70" s="330">
        <v>13.8</v>
      </c>
      <c r="L70" s="330">
        <v>164.9</v>
      </c>
      <c r="M70" s="409">
        <v>95.7</v>
      </c>
      <c r="N70" s="410">
        <v>38.6</v>
      </c>
      <c r="O70" s="331">
        <v>23523</v>
      </c>
      <c r="P70" s="331">
        <v>834659</v>
      </c>
      <c r="Q70" s="332">
        <v>49845</v>
      </c>
      <c r="R70" s="333">
        <v>12688</v>
      </c>
      <c r="S70" s="334">
        <v>2950</v>
      </c>
      <c r="T70" s="335">
        <v>34207</v>
      </c>
      <c r="U70" s="426" t="str">
        <f t="shared" si="1"/>
        <v>〇</v>
      </c>
      <c r="V70" s="427"/>
    </row>
    <row r="71" spans="1:43" ht="18.75" customHeight="1">
      <c r="A71" s="474"/>
      <c r="B71" s="43">
        <v>29</v>
      </c>
      <c r="C71" s="346">
        <v>10179</v>
      </c>
      <c r="D71" s="327">
        <v>3765</v>
      </c>
      <c r="E71" s="327">
        <v>9</v>
      </c>
      <c r="F71" s="327">
        <v>-4289</v>
      </c>
      <c r="G71" s="328">
        <v>256056</v>
      </c>
      <c r="H71" s="329">
        <v>0.40699999999999997</v>
      </c>
      <c r="I71" s="330"/>
      <c r="J71" s="330"/>
      <c r="K71" s="330">
        <v>13.3</v>
      </c>
      <c r="L71" s="330">
        <v>169.2</v>
      </c>
      <c r="M71" s="409">
        <v>96.1</v>
      </c>
      <c r="N71" s="330">
        <v>39.4</v>
      </c>
      <c r="O71" s="331">
        <v>23943</v>
      </c>
      <c r="P71" s="331">
        <v>819459</v>
      </c>
      <c r="Q71" s="332">
        <v>38701</v>
      </c>
      <c r="R71" s="333">
        <v>8390</v>
      </c>
      <c r="S71" s="334">
        <v>2964</v>
      </c>
      <c r="T71" s="335">
        <v>27347</v>
      </c>
      <c r="U71" s="426" t="str">
        <f t="shared" si="1"/>
        <v>〇</v>
      </c>
      <c r="V71" s="427"/>
    </row>
    <row r="72" spans="1:43" ht="18.75" customHeight="1">
      <c r="A72" s="474"/>
      <c r="B72" s="43">
        <v>30</v>
      </c>
      <c r="C72" s="326">
        <v>7000</v>
      </c>
      <c r="D72" s="327">
        <v>3875</v>
      </c>
      <c r="E72" s="327">
        <v>110</v>
      </c>
      <c r="F72" s="327">
        <v>911</v>
      </c>
      <c r="G72" s="328">
        <v>254078</v>
      </c>
      <c r="H72" s="329">
        <v>0.41</v>
      </c>
      <c r="I72" s="330"/>
      <c r="J72" s="330"/>
      <c r="K72" s="330">
        <v>13.3</v>
      </c>
      <c r="L72" s="330">
        <v>169.7</v>
      </c>
      <c r="M72" s="409">
        <v>94.1</v>
      </c>
      <c r="N72" s="410">
        <v>38.799999999999997</v>
      </c>
      <c r="O72" s="331">
        <v>18849</v>
      </c>
      <c r="P72" s="331">
        <v>817277</v>
      </c>
      <c r="Q72" s="332">
        <v>34363</v>
      </c>
      <c r="R72" s="333">
        <v>9191</v>
      </c>
      <c r="S72" s="334">
        <v>3004</v>
      </c>
      <c r="T72" s="335">
        <v>22168</v>
      </c>
      <c r="U72" s="426" t="str">
        <f t="shared" si="1"/>
        <v>〇</v>
      </c>
      <c r="V72" s="427"/>
    </row>
    <row r="73" spans="1:43" ht="18.75" customHeight="1">
      <c r="A73" s="474"/>
      <c r="B73" s="43" t="s">
        <v>268</v>
      </c>
      <c r="C73" s="346">
        <v>8840</v>
      </c>
      <c r="D73" s="327">
        <v>6558</v>
      </c>
      <c r="E73" s="327">
        <v>2682</v>
      </c>
      <c r="F73" s="327">
        <v>3603</v>
      </c>
      <c r="G73" s="328">
        <v>252493</v>
      </c>
      <c r="H73" s="329">
        <v>0.41499999999999998</v>
      </c>
      <c r="I73" s="330"/>
      <c r="J73" s="330"/>
      <c r="K73" s="330">
        <v>13</v>
      </c>
      <c r="L73" s="330">
        <v>172.4</v>
      </c>
      <c r="M73" s="409">
        <v>96</v>
      </c>
      <c r="N73" s="330">
        <v>37.700000000000003</v>
      </c>
      <c r="O73" s="331">
        <v>26174</v>
      </c>
      <c r="P73" s="331">
        <v>813626</v>
      </c>
      <c r="Q73" s="332">
        <v>34842</v>
      </c>
      <c r="R73" s="333">
        <v>10111</v>
      </c>
      <c r="S73" s="334">
        <v>3060</v>
      </c>
      <c r="T73" s="335">
        <v>21671</v>
      </c>
      <c r="U73" s="426" t="str">
        <f t="shared" si="1"/>
        <v>〇</v>
      </c>
      <c r="V73" s="427"/>
    </row>
    <row r="74" spans="1:43" s="427" customFormat="1" ht="18.75" customHeight="1">
      <c r="A74" s="475"/>
      <c r="B74" s="44" t="s">
        <v>269</v>
      </c>
      <c r="C74" s="347">
        <v>12042</v>
      </c>
      <c r="D74" s="348">
        <v>8078</v>
      </c>
      <c r="E74" s="348">
        <v>1520</v>
      </c>
      <c r="F74" s="348">
        <v>-65</v>
      </c>
      <c r="G74" s="349">
        <v>256518</v>
      </c>
      <c r="H74" s="350">
        <v>0.41399999999999998</v>
      </c>
      <c r="I74" s="351"/>
      <c r="J74" s="351"/>
      <c r="K74" s="351">
        <v>12.5</v>
      </c>
      <c r="L74" s="351">
        <v>166.3</v>
      </c>
      <c r="M74" s="413">
        <v>96</v>
      </c>
      <c r="N74" s="414">
        <v>45.7</v>
      </c>
      <c r="O74" s="352">
        <v>28769</v>
      </c>
      <c r="P74" s="352">
        <v>816570</v>
      </c>
      <c r="Q74" s="353">
        <v>32651</v>
      </c>
      <c r="R74" s="354">
        <v>8526</v>
      </c>
      <c r="S74" s="355">
        <v>3128</v>
      </c>
      <c r="T74" s="356">
        <v>20997</v>
      </c>
      <c r="U74" s="426" t="str">
        <f t="shared" si="1"/>
        <v>〇</v>
      </c>
      <c r="X74" s="423"/>
      <c r="Y74" s="423"/>
      <c r="Z74" s="423"/>
      <c r="AA74" s="423"/>
      <c r="AB74" s="423"/>
      <c r="AC74" s="423"/>
      <c r="AD74" s="423"/>
      <c r="AE74" s="423"/>
      <c r="AF74" s="423"/>
      <c r="AG74" s="423"/>
      <c r="AH74" s="423"/>
      <c r="AI74" s="423"/>
      <c r="AJ74" s="423"/>
      <c r="AK74" s="423"/>
      <c r="AL74" s="423"/>
      <c r="AM74" s="423"/>
      <c r="AN74" s="423"/>
      <c r="AO74" s="423"/>
      <c r="AP74" s="423"/>
      <c r="AQ74" s="423"/>
    </row>
    <row r="75" spans="1:43" ht="18.75" customHeight="1">
      <c r="A75" s="473" t="s">
        <v>30</v>
      </c>
      <c r="B75" s="42">
        <v>28</v>
      </c>
      <c r="C75" s="346">
        <v>15314</v>
      </c>
      <c r="D75" s="327">
        <v>4603</v>
      </c>
      <c r="E75" s="327">
        <v>-1048</v>
      </c>
      <c r="F75" s="327">
        <v>-4035</v>
      </c>
      <c r="G75" s="328">
        <v>263483</v>
      </c>
      <c r="H75" s="329">
        <v>0.39600000000000002</v>
      </c>
      <c r="I75" s="330"/>
      <c r="J75" s="330"/>
      <c r="K75" s="330">
        <v>15.5</v>
      </c>
      <c r="L75" s="330">
        <v>202.6</v>
      </c>
      <c r="M75" s="409">
        <v>96.7</v>
      </c>
      <c r="N75" s="419">
        <v>42.9</v>
      </c>
      <c r="O75" s="331">
        <v>31731</v>
      </c>
      <c r="P75" s="331">
        <v>962708</v>
      </c>
      <c r="Q75" s="332">
        <v>85058</v>
      </c>
      <c r="R75" s="333">
        <v>23168</v>
      </c>
      <c r="S75" s="334">
        <v>16815</v>
      </c>
      <c r="T75" s="335">
        <v>45075</v>
      </c>
      <c r="U75" s="426" t="str">
        <f t="shared" si="1"/>
        <v>〇</v>
      </c>
      <c r="V75" s="427"/>
    </row>
    <row r="76" spans="1:43" ht="18.75" customHeight="1">
      <c r="A76" s="474"/>
      <c r="B76" s="43">
        <v>29</v>
      </c>
      <c r="C76" s="346">
        <v>16865</v>
      </c>
      <c r="D76" s="327">
        <v>4810</v>
      </c>
      <c r="E76" s="327">
        <v>207</v>
      </c>
      <c r="F76" s="327">
        <v>219</v>
      </c>
      <c r="G76" s="328">
        <v>261115</v>
      </c>
      <c r="H76" s="329">
        <v>0.41399999999999998</v>
      </c>
      <c r="I76" s="330"/>
      <c r="J76" s="330"/>
      <c r="K76" s="330">
        <v>15.2</v>
      </c>
      <c r="L76" s="330">
        <v>203.6</v>
      </c>
      <c r="M76" s="409">
        <v>96.5</v>
      </c>
      <c r="N76" s="419">
        <v>43.3</v>
      </c>
      <c r="O76" s="331">
        <v>25031</v>
      </c>
      <c r="P76" s="331">
        <v>952296</v>
      </c>
      <c r="Q76" s="332">
        <v>81009</v>
      </c>
      <c r="R76" s="333">
        <v>23180</v>
      </c>
      <c r="S76" s="334">
        <v>15824</v>
      </c>
      <c r="T76" s="335">
        <v>42005</v>
      </c>
      <c r="U76" s="426" t="str">
        <f t="shared" si="1"/>
        <v>〇</v>
      </c>
      <c r="V76" s="427"/>
    </row>
    <row r="77" spans="1:43" ht="18.75" customHeight="1">
      <c r="A77" s="474"/>
      <c r="B77" s="43">
        <v>30</v>
      </c>
      <c r="C77" s="346">
        <v>14718</v>
      </c>
      <c r="D77" s="327">
        <v>4502</v>
      </c>
      <c r="E77" s="327">
        <v>-308</v>
      </c>
      <c r="F77" s="327">
        <v>-2796</v>
      </c>
      <c r="G77" s="328">
        <v>258035</v>
      </c>
      <c r="H77" s="329">
        <v>0.41799999999999998</v>
      </c>
      <c r="I77" s="330"/>
      <c r="J77" s="330"/>
      <c r="K77" s="330">
        <v>14.8</v>
      </c>
      <c r="L77" s="330">
        <v>206</v>
      </c>
      <c r="M77" s="409">
        <v>94.9</v>
      </c>
      <c r="N77" s="410">
        <v>42.8</v>
      </c>
      <c r="O77" s="331">
        <v>29370</v>
      </c>
      <c r="P77" s="331">
        <v>939624</v>
      </c>
      <c r="Q77" s="332">
        <v>74465</v>
      </c>
      <c r="R77" s="333">
        <v>20691</v>
      </c>
      <c r="S77" s="334">
        <v>14832</v>
      </c>
      <c r="T77" s="335">
        <v>38942</v>
      </c>
      <c r="U77" s="426" t="str">
        <f t="shared" si="1"/>
        <v>〇</v>
      </c>
      <c r="V77" s="427"/>
    </row>
    <row r="78" spans="1:43" ht="18.75" customHeight="1">
      <c r="A78" s="474"/>
      <c r="B78" s="43" t="s">
        <v>268</v>
      </c>
      <c r="C78" s="346">
        <v>16414</v>
      </c>
      <c r="D78" s="327">
        <v>4163</v>
      </c>
      <c r="E78" s="327">
        <v>-340</v>
      </c>
      <c r="F78" s="327">
        <v>-3811</v>
      </c>
      <c r="G78" s="328">
        <v>260600</v>
      </c>
      <c r="H78" s="329">
        <v>0.41499999999999998</v>
      </c>
      <c r="I78" s="330"/>
      <c r="J78" s="330"/>
      <c r="K78" s="330">
        <v>13.6</v>
      </c>
      <c r="L78" s="330">
        <v>208.6</v>
      </c>
      <c r="M78" s="409">
        <v>94.8</v>
      </c>
      <c r="N78" s="419">
        <v>40.4</v>
      </c>
      <c r="O78" s="331">
        <v>30134</v>
      </c>
      <c r="P78" s="331">
        <v>939828</v>
      </c>
      <c r="Q78" s="332">
        <v>68737</v>
      </c>
      <c r="R78" s="333">
        <v>17220</v>
      </c>
      <c r="S78" s="334">
        <v>13841</v>
      </c>
      <c r="T78" s="335">
        <v>37676</v>
      </c>
      <c r="U78" s="426" t="str">
        <f t="shared" si="1"/>
        <v>〇</v>
      </c>
      <c r="V78" s="427"/>
    </row>
    <row r="79" spans="1:43" s="427" customFormat="1" ht="18.75" customHeight="1">
      <c r="A79" s="475"/>
      <c r="B79" s="44" t="s">
        <v>269</v>
      </c>
      <c r="C79" s="347">
        <v>26027</v>
      </c>
      <c r="D79" s="348">
        <v>12089</v>
      </c>
      <c r="E79" s="348">
        <v>7927</v>
      </c>
      <c r="F79" s="348">
        <v>7931</v>
      </c>
      <c r="G79" s="349">
        <v>264211</v>
      </c>
      <c r="H79" s="350">
        <v>0.40899999999999997</v>
      </c>
      <c r="I79" s="351"/>
      <c r="J79" s="351"/>
      <c r="K79" s="351">
        <v>12.5</v>
      </c>
      <c r="L79" s="351">
        <v>204.8</v>
      </c>
      <c r="M79" s="413">
        <v>93.2</v>
      </c>
      <c r="N79" s="414">
        <v>44</v>
      </c>
      <c r="O79" s="352">
        <v>39833</v>
      </c>
      <c r="P79" s="352">
        <v>940464</v>
      </c>
      <c r="Q79" s="353">
        <v>68429</v>
      </c>
      <c r="R79" s="354">
        <v>17224</v>
      </c>
      <c r="S79" s="355">
        <v>13848</v>
      </c>
      <c r="T79" s="356">
        <v>37357</v>
      </c>
      <c r="U79" s="426" t="str">
        <f t="shared" si="1"/>
        <v>〇</v>
      </c>
      <c r="X79" s="423"/>
      <c r="Y79" s="423"/>
      <c r="Z79" s="423"/>
      <c r="AA79" s="423"/>
      <c r="AB79" s="423"/>
      <c r="AC79" s="423"/>
      <c r="AD79" s="423"/>
      <c r="AE79" s="423"/>
      <c r="AF79" s="423"/>
      <c r="AG79" s="423"/>
      <c r="AH79" s="423"/>
      <c r="AI79" s="423"/>
      <c r="AJ79" s="423"/>
      <c r="AK79" s="423"/>
      <c r="AL79" s="423"/>
      <c r="AM79" s="423"/>
      <c r="AN79" s="423"/>
      <c r="AO79" s="423"/>
      <c r="AP79" s="423"/>
      <c r="AQ79" s="423"/>
    </row>
    <row r="80" spans="1:43" ht="18.75" customHeight="1">
      <c r="A80" s="476" t="s">
        <v>31</v>
      </c>
      <c r="B80" s="42">
        <v>28</v>
      </c>
      <c r="C80" s="346">
        <v>10833</v>
      </c>
      <c r="D80" s="327">
        <v>4500</v>
      </c>
      <c r="E80" s="327">
        <v>-2447</v>
      </c>
      <c r="F80" s="327">
        <v>-5742</v>
      </c>
      <c r="G80" s="328">
        <v>514141</v>
      </c>
      <c r="H80" s="329">
        <v>0.496</v>
      </c>
      <c r="I80" s="330"/>
      <c r="J80" s="330"/>
      <c r="K80" s="330">
        <v>12</v>
      </c>
      <c r="L80" s="330">
        <v>171</v>
      </c>
      <c r="M80" s="409">
        <v>95.4</v>
      </c>
      <c r="N80" s="420">
        <v>45.2</v>
      </c>
      <c r="O80" s="331">
        <v>46061</v>
      </c>
      <c r="P80" s="331">
        <v>1567518</v>
      </c>
      <c r="Q80" s="332">
        <v>99873</v>
      </c>
      <c r="R80" s="333">
        <v>33139</v>
      </c>
      <c r="S80" s="334">
        <v>23798</v>
      </c>
      <c r="T80" s="335">
        <v>42936</v>
      </c>
      <c r="U80" s="426" t="str">
        <f t="shared" si="1"/>
        <v>〇</v>
      </c>
      <c r="V80" s="427"/>
    </row>
    <row r="81" spans="1:43" ht="18.75" customHeight="1">
      <c r="A81" s="474"/>
      <c r="B81" s="43">
        <v>29</v>
      </c>
      <c r="C81" s="346">
        <v>11051</v>
      </c>
      <c r="D81" s="327">
        <v>5081</v>
      </c>
      <c r="E81" s="327">
        <v>581</v>
      </c>
      <c r="F81" s="327">
        <v>-1514</v>
      </c>
      <c r="G81" s="328">
        <v>510604</v>
      </c>
      <c r="H81" s="329">
        <v>0.51500000000000001</v>
      </c>
      <c r="I81" s="330"/>
      <c r="J81" s="330"/>
      <c r="K81" s="330">
        <v>11.4</v>
      </c>
      <c r="L81" s="330">
        <v>172.4</v>
      </c>
      <c r="M81" s="409">
        <v>95.1</v>
      </c>
      <c r="N81" s="410">
        <v>44.7</v>
      </c>
      <c r="O81" s="331">
        <v>43552</v>
      </c>
      <c r="P81" s="331">
        <v>1564374</v>
      </c>
      <c r="Q81" s="332">
        <v>100223</v>
      </c>
      <c r="R81" s="333">
        <v>33225</v>
      </c>
      <c r="S81" s="334">
        <v>23807</v>
      </c>
      <c r="T81" s="335">
        <v>43190</v>
      </c>
      <c r="U81" s="426" t="str">
        <f t="shared" si="1"/>
        <v>✖</v>
      </c>
      <c r="V81" s="427"/>
    </row>
    <row r="82" spans="1:43" ht="18.75" customHeight="1">
      <c r="A82" s="474"/>
      <c r="B82" s="43">
        <v>30</v>
      </c>
      <c r="C82" s="326">
        <v>13913</v>
      </c>
      <c r="D82" s="327">
        <v>6556</v>
      </c>
      <c r="E82" s="327">
        <v>1474</v>
      </c>
      <c r="F82" s="327">
        <v>1479</v>
      </c>
      <c r="G82" s="328">
        <v>507363</v>
      </c>
      <c r="H82" s="329">
        <v>0.51800000000000002</v>
      </c>
      <c r="I82" s="330"/>
      <c r="J82" s="330"/>
      <c r="K82" s="330">
        <v>10.6</v>
      </c>
      <c r="L82" s="330">
        <v>169.4</v>
      </c>
      <c r="M82" s="409">
        <v>93.2</v>
      </c>
      <c r="N82" s="410">
        <v>44.5</v>
      </c>
      <c r="O82" s="331">
        <v>61011</v>
      </c>
      <c r="P82" s="331">
        <v>1558415</v>
      </c>
      <c r="Q82" s="332">
        <v>97955</v>
      </c>
      <c r="R82" s="333">
        <v>35748</v>
      </c>
      <c r="S82" s="334">
        <v>23814</v>
      </c>
      <c r="T82" s="335">
        <v>38393</v>
      </c>
      <c r="U82" s="426" t="str">
        <f t="shared" si="1"/>
        <v>〇</v>
      </c>
      <c r="V82" s="427"/>
    </row>
    <row r="83" spans="1:43" ht="18.75" customHeight="1">
      <c r="A83" s="474"/>
      <c r="B83" s="43" t="s">
        <v>268</v>
      </c>
      <c r="C83" s="346">
        <v>17558</v>
      </c>
      <c r="D83" s="327">
        <v>5483</v>
      </c>
      <c r="E83" s="327">
        <v>-1073</v>
      </c>
      <c r="F83" s="327">
        <v>-7970</v>
      </c>
      <c r="G83" s="328">
        <v>507711</v>
      </c>
      <c r="H83" s="329">
        <v>0.52500000000000002</v>
      </c>
      <c r="I83" s="330"/>
      <c r="J83" s="330"/>
      <c r="K83" s="330">
        <v>10</v>
      </c>
      <c r="L83" s="330">
        <v>170.6</v>
      </c>
      <c r="M83" s="409">
        <v>94.8</v>
      </c>
      <c r="N83" s="410">
        <v>42.6</v>
      </c>
      <c r="O83" s="331">
        <v>73164</v>
      </c>
      <c r="P83" s="331">
        <v>1576414</v>
      </c>
      <c r="Q83" s="332">
        <v>94509</v>
      </c>
      <c r="R83" s="333">
        <v>32102</v>
      </c>
      <c r="S83" s="334">
        <v>23829</v>
      </c>
      <c r="T83" s="335">
        <v>38578</v>
      </c>
      <c r="U83" s="426" t="str">
        <f t="shared" si="1"/>
        <v>〇</v>
      </c>
      <c r="V83" s="427"/>
    </row>
    <row r="84" spans="1:43" s="427" customFormat="1" ht="18.75" customHeight="1">
      <c r="A84" s="475"/>
      <c r="B84" s="44" t="s">
        <v>269</v>
      </c>
      <c r="C84" s="326">
        <v>17369</v>
      </c>
      <c r="D84" s="327">
        <v>4882</v>
      </c>
      <c r="E84" s="327">
        <v>-600</v>
      </c>
      <c r="F84" s="327">
        <v>-5674</v>
      </c>
      <c r="G84" s="328">
        <v>510016</v>
      </c>
      <c r="H84" s="329">
        <v>0.52800000000000002</v>
      </c>
      <c r="I84" s="330"/>
      <c r="J84" s="330"/>
      <c r="K84" s="330">
        <v>9.8000000000000007</v>
      </c>
      <c r="L84" s="330">
        <v>173.1</v>
      </c>
      <c r="M84" s="409">
        <v>93.7</v>
      </c>
      <c r="N84" s="410">
        <v>40.700000000000003</v>
      </c>
      <c r="O84" s="331">
        <v>76069</v>
      </c>
      <c r="P84" s="331">
        <v>1619736</v>
      </c>
      <c r="Q84" s="332">
        <v>99560</v>
      </c>
      <c r="R84" s="333">
        <v>29738</v>
      </c>
      <c r="S84" s="334">
        <v>23843</v>
      </c>
      <c r="T84" s="335">
        <v>45979</v>
      </c>
      <c r="U84" s="426" t="str">
        <f t="shared" si="1"/>
        <v>〇</v>
      </c>
      <c r="X84" s="423"/>
      <c r="Y84" s="423"/>
      <c r="Z84" s="423"/>
      <c r="AA84" s="423"/>
      <c r="AB84" s="423"/>
      <c r="AC84" s="423"/>
      <c r="AD84" s="423"/>
      <c r="AE84" s="423"/>
      <c r="AF84" s="423"/>
      <c r="AG84" s="423"/>
      <c r="AH84" s="423"/>
      <c r="AI84" s="423"/>
      <c r="AJ84" s="423"/>
      <c r="AK84" s="423"/>
      <c r="AL84" s="423"/>
      <c r="AM84" s="423"/>
      <c r="AN84" s="423"/>
      <c r="AO84" s="423"/>
      <c r="AP84" s="423"/>
      <c r="AQ84" s="423"/>
    </row>
    <row r="85" spans="1:43" ht="18.75" customHeight="1">
      <c r="A85" s="476" t="s">
        <v>32</v>
      </c>
      <c r="B85" s="42">
        <v>28</v>
      </c>
      <c r="C85" s="336">
        <v>15643</v>
      </c>
      <c r="D85" s="337">
        <v>6502</v>
      </c>
      <c r="E85" s="337">
        <v>-439</v>
      </c>
      <c r="F85" s="337">
        <v>-7316</v>
      </c>
      <c r="G85" s="338">
        <v>473251</v>
      </c>
      <c r="H85" s="339">
        <v>0.53400000000000003</v>
      </c>
      <c r="I85" s="340"/>
      <c r="J85" s="340"/>
      <c r="K85" s="340">
        <v>11.8</v>
      </c>
      <c r="L85" s="340">
        <v>195.8</v>
      </c>
      <c r="M85" s="411">
        <v>94.2</v>
      </c>
      <c r="N85" s="416">
        <v>45.3</v>
      </c>
      <c r="O85" s="341">
        <v>87967</v>
      </c>
      <c r="P85" s="341">
        <v>1536572</v>
      </c>
      <c r="Q85" s="342">
        <v>83740</v>
      </c>
      <c r="R85" s="343">
        <v>25386</v>
      </c>
      <c r="S85" s="344">
        <v>15121</v>
      </c>
      <c r="T85" s="345">
        <v>43233</v>
      </c>
      <c r="U85" s="426" t="str">
        <f t="shared" si="1"/>
        <v>〇</v>
      </c>
      <c r="V85" s="427"/>
    </row>
    <row r="86" spans="1:43" ht="18.75" customHeight="1">
      <c r="A86" s="474"/>
      <c r="B86" s="43">
        <v>29</v>
      </c>
      <c r="C86" s="346">
        <v>13598</v>
      </c>
      <c r="D86" s="327">
        <v>5521</v>
      </c>
      <c r="E86" s="327">
        <v>-981</v>
      </c>
      <c r="F86" s="327">
        <v>-5312</v>
      </c>
      <c r="G86" s="328">
        <v>473567</v>
      </c>
      <c r="H86" s="329">
        <v>0.54400000000000004</v>
      </c>
      <c r="I86" s="330"/>
      <c r="J86" s="330"/>
      <c r="K86" s="330">
        <v>10</v>
      </c>
      <c r="L86" s="330">
        <v>199.1</v>
      </c>
      <c r="M86" s="409">
        <v>94</v>
      </c>
      <c r="N86" s="410">
        <v>45.6</v>
      </c>
      <c r="O86" s="331">
        <v>91465</v>
      </c>
      <c r="P86" s="331">
        <v>1556755</v>
      </c>
      <c r="Q86" s="332">
        <v>84136</v>
      </c>
      <c r="R86" s="333">
        <v>21054</v>
      </c>
      <c r="S86" s="334">
        <v>11638</v>
      </c>
      <c r="T86" s="335">
        <v>51444</v>
      </c>
      <c r="U86" s="426" t="str">
        <f t="shared" si="1"/>
        <v>〇</v>
      </c>
      <c r="V86" s="427"/>
    </row>
    <row r="87" spans="1:43" ht="18.75" customHeight="1">
      <c r="A87" s="474"/>
      <c r="B87" s="43">
        <v>30</v>
      </c>
      <c r="C87" s="346">
        <v>15435</v>
      </c>
      <c r="D87" s="327">
        <v>6847</v>
      </c>
      <c r="E87" s="327">
        <v>1326</v>
      </c>
      <c r="F87" s="327">
        <v>5945</v>
      </c>
      <c r="G87" s="328">
        <v>472985</v>
      </c>
      <c r="H87" s="329">
        <v>0.54900000000000004</v>
      </c>
      <c r="I87" s="330"/>
      <c r="J87" s="330"/>
      <c r="K87" s="330">
        <v>8.1999999999999993</v>
      </c>
      <c r="L87" s="330">
        <v>206.1</v>
      </c>
      <c r="M87" s="409">
        <v>93</v>
      </c>
      <c r="N87" s="415">
        <v>45</v>
      </c>
      <c r="O87" s="331">
        <v>85085</v>
      </c>
      <c r="P87" s="331">
        <v>1587705</v>
      </c>
      <c r="Q87" s="332">
        <v>82240</v>
      </c>
      <c r="R87" s="333">
        <v>21673</v>
      </c>
      <c r="S87" s="334">
        <v>11678</v>
      </c>
      <c r="T87" s="335">
        <v>48889</v>
      </c>
      <c r="U87" s="426" t="str">
        <f t="shared" si="1"/>
        <v>〇</v>
      </c>
      <c r="V87" s="427"/>
    </row>
    <row r="88" spans="1:43" ht="18.75" customHeight="1">
      <c r="A88" s="474"/>
      <c r="B88" s="43" t="s">
        <v>268</v>
      </c>
      <c r="C88" s="346">
        <v>15619</v>
      </c>
      <c r="D88" s="327">
        <v>7873</v>
      </c>
      <c r="E88" s="327">
        <v>1026</v>
      </c>
      <c r="F88" s="327">
        <v>4520</v>
      </c>
      <c r="G88" s="328">
        <v>475458</v>
      </c>
      <c r="H88" s="329">
        <v>0.55500000000000005</v>
      </c>
      <c r="I88" s="330"/>
      <c r="J88" s="330"/>
      <c r="K88" s="330">
        <v>6.6</v>
      </c>
      <c r="L88" s="330">
        <v>211.9</v>
      </c>
      <c r="M88" s="409">
        <v>93.6</v>
      </c>
      <c r="N88" s="410">
        <v>44.3</v>
      </c>
      <c r="O88" s="331">
        <v>129236</v>
      </c>
      <c r="P88" s="331">
        <v>1623817</v>
      </c>
      <c r="Q88" s="332">
        <v>79707</v>
      </c>
      <c r="R88" s="333">
        <v>20167</v>
      </c>
      <c r="S88" s="334">
        <v>11709</v>
      </c>
      <c r="T88" s="335">
        <v>47830</v>
      </c>
      <c r="U88" s="426" t="str">
        <f t="shared" si="1"/>
        <v>✖</v>
      </c>
      <c r="V88" s="427"/>
    </row>
    <row r="89" spans="1:43" s="427" customFormat="1" ht="18.75" customHeight="1">
      <c r="A89" s="475"/>
      <c r="B89" s="44" t="s">
        <v>269</v>
      </c>
      <c r="C89" s="347">
        <v>30349</v>
      </c>
      <c r="D89" s="348">
        <v>21361</v>
      </c>
      <c r="E89" s="348">
        <v>13487</v>
      </c>
      <c r="F89" s="348">
        <v>17054</v>
      </c>
      <c r="G89" s="349">
        <v>480003</v>
      </c>
      <c r="H89" s="350">
        <v>0.55900000000000005</v>
      </c>
      <c r="I89" s="351"/>
      <c r="J89" s="351"/>
      <c r="K89" s="351">
        <v>5.9</v>
      </c>
      <c r="L89" s="351">
        <v>217.7</v>
      </c>
      <c r="M89" s="413">
        <v>92.4</v>
      </c>
      <c r="N89" s="418">
        <v>42.4</v>
      </c>
      <c r="O89" s="352">
        <v>147129</v>
      </c>
      <c r="P89" s="352">
        <v>1675208</v>
      </c>
      <c r="Q89" s="353">
        <v>83237</v>
      </c>
      <c r="R89" s="354">
        <v>23734</v>
      </c>
      <c r="S89" s="355">
        <v>15634</v>
      </c>
      <c r="T89" s="356">
        <v>43869</v>
      </c>
      <c r="U89" s="426" t="str">
        <f t="shared" ref="U89:U162" si="3">IF(R89+S89+T89=Q89,"〇","✖")</f>
        <v>〇</v>
      </c>
      <c r="X89" s="423"/>
      <c r="Y89" s="423"/>
      <c r="Z89" s="423"/>
      <c r="AA89" s="423"/>
      <c r="AB89" s="423"/>
      <c r="AC89" s="423"/>
      <c r="AD89" s="423"/>
      <c r="AE89" s="423"/>
      <c r="AF89" s="423"/>
      <c r="AG89" s="423"/>
      <c r="AH89" s="423"/>
      <c r="AI89" s="423"/>
      <c r="AJ89" s="423"/>
      <c r="AK89" s="423"/>
      <c r="AL89" s="423"/>
      <c r="AM89" s="423"/>
      <c r="AN89" s="423"/>
      <c r="AO89" s="423"/>
      <c r="AP89" s="423"/>
      <c r="AQ89" s="423"/>
    </row>
    <row r="90" spans="1:43" ht="18.75" customHeight="1">
      <c r="A90" s="476" t="s">
        <v>33</v>
      </c>
      <c r="B90" s="42">
        <v>28</v>
      </c>
      <c r="C90" s="326">
        <v>15352</v>
      </c>
      <c r="D90" s="327">
        <v>6562</v>
      </c>
      <c r="E90" s="327">
        <v>420</v>
      </c>
      <c r="F90" s="327">
        <v>422</v>
      </c>
      <c r="G90" s="328">
        <v>747215</v>
      </c>
      <c r="H90" s="329">
        <v>0.72</v>
      </c>
      <c r="I90" s="330"/>
      <c r="J90" s="330"/>
      <c r="K90" s="330">
        <v>13.5</v>
      </c>
      <c r="L90" s="330">
        <v>228</v>
      </c>
      <c r="M90" s="409">
        <v>97.6</v>
      </c>
      <c r="N90" s="415">
        <v>57</v>
      </c>
      <c r="O90" s="331">
        <v>91121</v>
      </c>
      <c r="P90" s="331">
        <v>2723827</v>
      </c>
      <c r="Q90" s="332">
        <v>121133</v>
      </c>
      <c r="R90" s="333">
        <v>8921</v>
      </c>
      <c r="S90" s="334">
        <v>54903</v>
      </c>
      <c r="T90" s="335">
        <v>57309</v>
      </c>
      <c r="U90" s="426" t="str">
        <f t="shared" si="3"/>
        <v>〇</v>
      </c>
      <c r="V90" s="427"/>
    </row>
    <row r="91" spans="1:43" ht="18.75" customHeight="1">
      <c r="A91" s="474"/>
      <c r="B91" s="43">
        <v>29</v>
      </c>
      <c r="C91" s="326">
        <v>15880</v>
      </c>
      <c r="D91" s="327">
        <v>6084</v>
      </c>
      <c r="E91" s="327">
        <v>-479</v>
      </c>
      <c r="F91" s="327">
        <v>-479</v>
      </c>
      <c r="G91" s="328">
        <v>707240</v>
      </c>
      <c r="H91" s="329">
        <v>0.72799999999999998</v>
      </c>
      <c r="I91" s="330"/>
      <c r="J91" s="330"/>
      <c r="K91" s="330">
        <v>13.4</v>
      </c>
      <c r="L91" s="330">
        <v>238.4</v>
      </c>
      <c r="M91" s="409">
        <v>94.5</v>
      </c>
      <c r="N91" s="415">
        <v>56.2</v>
      </c>
      <c r="O91" s="331">
        <v>90769</v>
      </c>
      <c r="P91" s="331">
        <v>2744422</v>
      </c>
      <c r="Q91" s="332">
        <v>125045</v>
      </c>
      <c r="R91" s="333">
        <v>8922</v>
      </c>
      <c r="S91" s="334">
        <v>42630</v>
      </c>
      <c r="T91" s="335">
        <v>73493</v>
      </c>
      <c r="U91" s="426" t="str">
        <f t="shared" si="3"/>
        <v>〇</v>
      </c>
      <c r="V91" s="427"/>
    </row>
    <row r="92" spans="1:43" ht="18.75" customHeight="1">
      <c r="A92" s="474"/>
      <c r="B92" s="43">
        <v>30</v>
      </c>
      <c r="C92" s="326">
        <v>14115</v>
      </c>
      <c r="D92" s="327">
        <v>5957</v>
      </c>
      <c r="E92" s="327">
        <v>-127</v>
      </c>
      <c r="F92" s="327">
        <v>-126</v>
      </c>
      <c r="G92" s="328">
        <v>708306</v>
      </c>
      <c r="H92" s="329">
        <v>0.72499999999999998</v>
      </c>
      <c r="I92" s="330"/>
      <c r="J92" s="330"/>
      <c r="K92" s="330">
        <v>13.4</v>
      </c>
      <c r="L92" s="330">
        <v>240.2</v>
      </c>
      <c r="M92" s="409">
        <v>95.2</v>
      </c>
      <c r="N92" s="410">
        <v>59.2</v>
      </c>
      <c r="O92" s="331">
        <v>82054</v>
      </c>
      <c r="P92" s="331">
        <v>2756161</v>
      </c>
      <c r="Q92" s="332">
        <v>127765</v>
      </c>
      <c r="R92" s="333">
        <v>8923</v>
      </c>
      <c r="S92" s="334">
        <v>48913</v>
      </c>
      <c r="T92" s="335">
        <v>69929</v>
      </c>
      <c r="U92" s="426" t="str">
        <f t="shared" si="3"/>
        <v>〇</v>
      </c>
      <c r="V92" s="427"/>
    </row>
    <row r="93" spans="1:43" ht="18.75" customHeight="1">
      <c r="A93" s="474"/>
      <c r="B93" s="43" t="s">
        <v>268</v>
      </c>
      <c r="C93" s="326">
        <v>13229</v>
      </c>
      <c r="D93" s="327">
        <v>6073</v>
      </c>
      <c r="E93" s="327">
        <v>117</v>
      </c>
      <c r="F93" s="327">
        <v>117</v>
      </c>
      <c r="G93" s="328">
        <v>711651</v>
      </c>
      <c r="H93" s="329">
        <v>0.72899999999999998</v>
      </c>
      <c r="I93" s="330"/>
      <c r="J93" s="330"/>
      <c r="K93" s="330">
        <v>13.8</v>
      </c>
      <c r="L93" s="330">
        <v>242.5</v>
      </c>
      <c r="M93" s="409">
        <v>97.1</v>
      </c>
      <c r="N93" s="415">
        <v>54.7</v>
      </c>
      <c r="O93" s="331">
        <v>97696</v>
      </c>
      <c r="P93" s="331">
        <v>2769538</v>
      </c>
      <c r="Q93" s="332">
        <v>112043</v>
      </c>
      <c r="R93" s="333">
        <v>8923</v>
      </c>
      <c r="S93" s="334">
        <v>40882</v>
      </c>
      <c r="T93" s="335">
        <v>62238</v>
      </c>
      <c r="U93" s="426" t="str">
        <f t="shared" si="3"/>
        <v>〇</v>
      </c>
      <c r="V93" s="427"/>
    </row>
    <row r="94" spans="1:43" s="427" customFormat="1" ht="18.75" customHeight="1">
      <c r="A94" s="475"/>
      <c r="B94" s="44" t="s">
        <v>269</v>
      </c>
      <c r="C94" s="326">
        <v>21882</v>
      </c>
      <c r="D94" s="327">
        <v>14496</v>
      </c>
      <c r="E94" s="327">
        <v>8423</v>
      </c>
      <c r="F94" s="327">
        <v>8424</v>
      </c>
      <c r="G94" s="328">
        <v>714964</v>
      </c>
      <c r="H94" s="329">
        <v>0.72599999999999998</v>
      </c>
      <c r="I94" s="330"/>
      <c r="J94" s="330"/>
      <c r="K94" s="330">
        <v>13.5</v>
      </c>
      <c r="L94" s="330">
        <v>248.7</v>
      </c>
      <c r="M94" s="409">
        <v>96.1</v>
      </c>
      <c r="N94" s="410">
        <v>50.8</v>
      </c>
      <c r="O94" s="331">
        <v>156721</v>
      </c>
      <c r="P94" s="331">
        <v>2825844</v>
      </c>
      <c r="Q94" s="332">
        <v>103360</v>
      </c>
      <c r="R94" s="333">
        <v>8925</v>
      </c>
      <c r="S94" s="334">
        <v>36345</v>
      </c>
      <c r="T94" s="335">
        <v>58090</v>
      </c>
      <c r="U94" s="426" t="str">
        <f t="shared" si="3"/>
        <v>〇</v>
      </c>
      <c r="X94" s="423"/>
      <c r="Y94" s="423"/>
      <c r="Z94" s="423"/>
      <c r="AA94" s="423"/>
      <c r="AB94" s="423"/>
      <c r="AC94" s="423"/>
      <c r="AD94" s="423"/>
      <c r="AE94" s="423"/>
      <c r="AF94" s="423"/>
      <c r="AG94" s="423"/>
      <c r="AH94" s="423"/>
      <c r="AI94" s="423"/>
      <c r="AJ94" s="423"/>
      <c r="AK94" s="423"/>
      <c r="AL94" s="423"/>
      <c r="AM94" s="423"/>
      <c r="AN94" s="423"/>
      <c r="AO94" s="423"/>
      <c r="AP94" s="423"/>
      <c r="AQ94" s="423"/>
    </row>
    <row r="95" spans="1:43" ht="18.75" customHeight="1">
      <c r="A95" s="476" t="s">
        <v>34</v>
      </c>
      <c r="B95" s="42">
        <v>28</v>
      </c>
      <c r="C95" s="336">
        <v>26799</v>
      </c>
      <c r="D95" s="337">
        <v>18860</v>
      </c>
      <c r="E95" s="337">
        <v>6112</v>
      </c>
      <c r="F95" s="337">
        <v>6136</v>
      </c>
      <c r="G95" s="338">
        <v>1412218</v>
      </c>
      <c r="H95" s="339">
        <v>0.92100000000000004</v>
      </c>
      <c r="I95" s="340"/>
      <c r="J95" s="340"/>
      <c r="K95" s="340">
        <v>13.8</v>
      </c>
      <c r="L95" s="340">
        <v>192.7</v>
      </c>
      <c r="M95" s="411">
        <v>99.6</v>
      </c>
      <c r="N95" s="412">
        <v>70.8</v>
      </c>
      <c r="O95" s="341">
        <v>307030</v>
      </c>
      <c r="P95" s="341">
        <v>4787056</v>
      </c>
      <c r="Q95" s="342">
        <v>248477</v>
      </c>
      <c r="R95" s="343">
        <v>70173</v>
      </c>
      <c r="S95" s="344">
        <v>88354</v>
      </c>
      <c r="T95" s="345">
        <v>89950</v>
      </c>
      <c r="U95" s="426" t="str">
        <f t="shared" si="3"/>
        <v>〇</v>
      </c>
      <c r="V95" s="427"/>
    </row>
    <row r="96" spans="1:43" ht="18.75" customHeight="1">
      <c r="A96" s="474"/>
      <c r="B96" s="43">
        <v>29</v>
      </c>
      <c r="C96" s="346">
        <v>27825</v>
      </c>
      <c r="D96" s="327">
        <v>20563</v>
      </c>
      <c r="E96" s="327">
        <v>1703</v>
      </c>
      <c r="F96" s="327">
        <v>1719</v>
      </c>
      <c r="G96" s="328">
        <v>1360098</v>
      </c>
      <c r="H96" s="329">
        <v>0.92600000000000005</v>
      </c>
      <c r="I96" s="330"/>
      <c r="J96" s="330"/>
      <c r="K96" s="330">
        <v>13.6</v>
      </c>
      <c r="L96" s="330">
        <v>193</v>
      </c>
      <c r="M96" s="409">
        <v>99.1</v>
      </c>
      <c r="N96" s="410">
        <v>68.599999999999994</v>
      </c>
      <c r="O96" s="331">
        <v>295212</v>
      </c>
      <c r="P96" s="331">
        <v>4783148</v>
      </c>
      <c r="Q96" s="332">
        <v>256892</v>
      </c>
      <c r="R96" s="333">
        <v>70189</v>
      </c>
      <c r="S96" s="334">
        <v>88375</v>
      </c>
      <c r="T96" s="335">
        <v>98328</v>
      </c>
      <c r="U96" s="426" t="str">
        <f t="shared" si="3"/>
        <v>〇</v>
      </c>
      <c r="V96" s="427"/>
    </row>
    <row r="97" spans="1:43" ht="18.75" customHeight="1">
      <c r="A97" s="474"/>
      <c r="B97" s="43">
        <v>30</v>
      </c>
      <c r="C97" s="346">
        <v>30920</v>
      </c>
      <c r="D97" s="327">
        <v>21462</v>
      </c>
      <c r="E97" s="327">
        <v>899</v>
      </c>
      <c r="F97" s="327">
        <v>40916</v>
      </c>
      <c r="G97" s="328">
        <v>1345868</v>
      </c>
      <c r="H97" s="329">
        <v>0.91700000000000004</v>
      </c>
      <c r="I97" s="330"/>
      <c r="J97" s="330"/>
      <c r="K97" s="330">
        <v>13.7</v>
      </c>
      <c r="L97" s="330">
        <v>190.1</v>
      </c>
      <c r="M97" s="409">
        <v>95.7</v>
      </c>
      <c r="N97" s="410">
        <v>69.3</v>
      </c>
      <c r="O97" s="331">
        <v>237830</v>
      </c>
      <c r="P97" s="331">
        <v>4739333</v>
      </c>
      <c r="Q97" s="332">
        <v>283149</v>
      </c>
      <c r="R97" s="333">
        <v>110206</v>
      </c>
      <c r="S97" s="334">
        <v>88396</v>
      </c>
      <c r="T97" s="335">
        <v>84547</v>
      </c>
      <c r="U97" s="426" t="str">
        <f t="shared" si="3"/>
        <v>〇</v>
      </c>
      <c r="V97" s="427"/>
    </row>
    <row r="98" spans="1:43" ht="18.75" customHeight="1">
      <c r="A98" s="474"/>
      <c r="B98" s="43" t="s">
        <v>268</v>
      </c>
      <c r="C98" s="326">
        <v>39022</v>
      </c>
      <c r="D98" s="327">
        <v>30111</v>
      </c>
      <c r="E98" s="327">
        <v>8649</v>
      </c>
      <c r="F98" s="327">
        <v>-6181</v>
      </c>
      <c r="G98" s="328">
        <v>1370066</v>
      </c>
      <c r="H98" s="329">
        <v>0.92</v>
      </c>
      <c r="I98" s="330"/>
      <c r="J98" s="330"/>
      <c r="K98" s="330">
        <v>13.7</v>
      </c>
      <c r="L98" s="330">
        <v>187.3</v>
      </c>
      <c r="M98" s="409">
        <v>99.8</v>
      </c>
      <c r="N98" s="410">
        <v>68.5</v>
      </c>
      <c r="O98" s="331">
        <v>190647</v>
      </c>
      <c r="P98" s="331">
        <v>4719088</v>
      </c>
      <c r="Q98" s="332">
        <v>270627</v>
      </c>
      <c r="R98" s="333">
        <v>95376</v>
      </c>
      <c r="S98" s="334">
        <v>88425</v>
      </c>
      <c r="T98" s="335">
        <v>86826</v>
      </c>
      <c r="U98" s="426" t="str">
        <f t="shared" si="3"/>
        <v>〇</v>
      </c>
      <c r="V98" s="427"/>
    </row>
    <row r="99" spans="1:43" s="427" customFormat="1" ht="18.75" customHeight="1">
      <c r="A99" s="475"/>
      <c r="B99" s="44" t="s">
        <v>269</v>
      </c>
      <c r="C99" s="360">
        <v>62618</v>
      </c>
      <c r="D99" s="348">
        <v>54371</v>
      </c>
      <c r="E99" s="348">
        <v>24260</v>
      </c>
      <c r="F99" s="348">
        <v>24306</v>
      </c>
      <c r="G99" s="349">
        <v>1373511</v>
      </c>
      <c r="H99" s="350">
        <v>0.91200000000000003</v>
      </c>
      <c r="I99" s="351"/>
      <c r="J99" s="351"/>
      <c r="K99" s="351">
        <v>13.6</v>
      </c>
      <c r="L99" s="351">
        <v>185.6</v>
      </c>
      <c r="M99" s="413">
        <v>100</v>
      </c>
      <c r="N99" s="414">
        <v>59.5</v>
      </c>
      <c r="O99" s="352">
        <v>266777</v>
      </c>
      <c r="P99" s="352">
        <v>4735097</v>
      </c>
      <c r="Q99" s="353">
        <v>287718</v>
      </c>
      <c r="R99" s="354">
        <v>95422</v>
      </c>
      <c r="S99" s="355">
        <v>99966</v>
      </c>
      <c r="T99" s="356">
        <v>92330</v>
      </c>
      <c r="U99" s="426" t="str">
        <f t="shared" si="3"/>
        <v>〇</v>
      </c>
      <c r="X99" s="423"/>
      <c r="Y99" s="423"/>
      <c r="Z99" s="423"/>
      <c r="AA99" s="423"/>
      <c r="AB99" s="423"/>
      <c r="AC99" s="423"/>
      <c r="AD99" s="423"/>
      <c r="AE99" s="423"/>
      <c r="AF99" s="423"/>
      <c r="AG99" s="423"/>
      <c r="AH99" s="423"/>
      <c r="AI99" s="423"/>
      <c r="AJ99" s="423"/>
      <c r="AK99" s="423"/>
      <c r="AL99" s="423"/>
      <c r="AM99" s="423"/>
      <c r="AN99" s="423"/>
      <c r="AO99" s="423"/>
      <c r="AP99" s="423"/>
      <c r="AQ99" s="423"/>
    </row>
    <row r="100" spans="1:43" ht="18.75" customHeight="1">
      <c r="A100" s="476" t="s">
        <v>136</v>
      </c>
      <c r="B100" s="42">
        <v>28</v>
      </c>
      <c r="C100" s="346">
        <v>15539</v>
      </c>
      <c r="D100" s="327">
        <v>3276</v>
      </c>
      <c r="E100" s="327">
        <v>-213</v>
      </c>
      <c r="F100" s="327">
        <v>-9356</v>
      </c>
      <c r="G100" s="328">
        <v>430175</v>
      </c>
      <c r="H100" s="329">
        <v>0.58499999999999996</v>
      </c>
      <c r="I100" s="330"/>
      <c r="J100" s="330"/>
      <c r="K100" s="330">
        <v>14.3</v>
      </c>
      <c r="L100" s="330">
        <v>188.4</v>
      </c>
      <c r="M100" s="409">
        <v>99.8</v>
      </c>
      <c r="N100" s="410">
        <v>46.6</v>
      </c>
      <c r="O100" s="331">
        <v>71678</v>
      </c>
      <c r="P100" s="331">
        <v>1405530</v>
      </c>
      <c r="Q100" s="332">
        <v>47043</v>
      </c>
      <c r="R100" s="333">
        <v>10077</v>
      </c>
      <c r="S100" s="334">
        <v>18683</v>
      </c>
      <c r="T100" s="335">
        <v>18283</v>
      </c>
      <c r="U100" s="426" t="str">
        <f t="shared" si="3"/>
        <v>〇</v>
      </c>
      <c r="V100" s="427"/>
    </row>
    <row r="101" spans="1:43" ht="18.75" customHeight="1">
      <c r="A101" s="474"/>
      <c r="B101" s="43">
        <v>29</v>
      </c>
      <c r="C101" s="346">
        <v>12753</v>
      </c>
      <c r="D101" s="327">
        <v>1882</v>
      </c>
      <c r="E101" s="327">
        <v>-1394</v>
      </c>
      <c r="F101" s="327">
        <v>-6532</v>
      </c>
      <c r="G101" s="328">
        <v>432574</v>
      </c>
      <c r="H101" s="329">
        <v>0.59399999999999997</v>
      </c>
      <c r="I101" s="330"/>
      <c r="J101" s="330"/>
      <c r="K101" s="330">
        <v>14.2</v>
      </c>
      <c r="L101" s="330">
        <v>189.4</v>
      </c>
      <c r="M101" s="409">
        <v>98</v>
      </c>
      <c r="N101" s="410">
        <v>46.3</v>
      </c>
      <c r="O101" s="331">
        <v>57756</v>
      </c>
      <c r="P101" s="331">
        <v>1413349</v>
      </c>
      <c r="Q101" s="332">
        <v>49127</v>
      </c>
      <c r="R101" s="333">
        <v>6580</v>
      </c>
      <c r="S101" s="359">
        <v>23367</v>
      </c>
      <c r="T101" s="335">
        <v>19180</v>
      </c>
      <c r="U101" s="426" t="str">
        <f t="shared" si="3"/>
        <v>〇</v>
      </c>
      <c r="V101" s="427"/>
    </row>
    <row r="102" spans="1:43" ht="18.75" customHeight="1">
      <c r="A102" s="474"/>
      <c r="B102" s="43">
        <v>30</v>
      </c>
      <c r="C102" s="326">
        <v>17865</v>
      </c>
      <c r="D102" s="327">
        <v>6352</v>
      </c>
      <c r="E102" s="327">
        <v>4470</v>
      </c>
      <c r="F102" s="327">
        <v>7103</v>
      </c>
      <c r="G102" s="328">
        <v>433108</v>
      </c>
      <c r="H102" s="329">
        <v>0.59399999999999997</v>
      </c>
      <c r="I102" s="330"/>
      <c r="J102" s="330"/>
      <c r="K102" s="330">
        <v>14.2</v>
      </c>
      <c r="L102" s="330">
        <v>186.2</v>
      </c>
      <c r="M102" s="409">
        <v>95.1</v>
      </c>
      <c r="N102" s="410">
        <v>48.4</v>
      </c>
      <c r="O102" s="331">
        <v>50940</v>
      </c>
      <c r="P102" s="331">
        <v>1405224</v>
      </c>
      <c r="Q102" s="332">
        <v>53091</v>
      </c>
      <c r="R102" s="333">
        <v>10163</v>
      </c>
      <c r="S102" s="334">
        <v>26758</v>
      </c>
      <c r="T102" s="335">
        <v>16170</v>
      </c>
      <c r="U102" s="426" t="str">
        <f t="shared" si="3"/>
        <v>〇</v>
      </c>
      <c r="V102" s="427"/>
    </row>
    <row r="103" spans="1:43" ht="18.75" customHeight="1">
      <c r="A103" s="474"/>
      <c r="B103" s="43" t="s">
        <v>268</v>
      </c>
      <c r="C103" s="346">
        <v>23963</v>
      </c>
      <c r="D103" s="327">
        <v>9044</v>
      </c>
      <c r="E103" s="327">
        <v>2692</v>
      </c>
      <c r="F103" s="327">
        <v>1363</v>
      </c>
      <c r="G103" s="328">
        <v>438200</v>
      </c>
      <c r="H103" s="329">
        <v>0.60799999999999998</v>
      </c>
      <c r="I103" s="330"/>
      <c r="J103" s="330"/>
      <c r="K103" s="330">
        <v>13.4</v>
      </c>
      <c r="L103" s="330">
        <v>184.7</v>
      </c>
      <c r="M103" s="409">
        <v>95.8</v>
      </c>
      <c r="N103" s="410">
        <v>47.3</v>
      </c>
      <c r="O103" s="331">
        <v>62424</v>
      </c>
      <c r="P103" s="331">
        <v>1417465</v>
      </c>
      <c r="Q103" s="332">
        <v>28228</v>
      </c>
      <c r="R103" s="333">
        <v>12014</v>
      </c>
      <c r="S103" s="359" t="s">
        <v>21</v>
      </c>
      <c r="T103" s="335">
        <v>16214</v>
      </c>
      <c r="U103" s="426" t="e">
        <f t="shared" si="3"/>
        <v>#VALUE!</v>
      </c>
      <c r="V103" s="427"/>
    </row>
    <row r="104" spans="1:43" s="427" customFormat="1" ht="18.75" customHeight="1">
      <c r="A104" s="475"/>
      <c r="B104" s="44" t="s">
        <v>269</v>
      </c>
      <c r="C104" s="326">
        <v>41571</v>
      </c>
      <c r="D104" s="327">
        <v>17819</v>
      </c>
      <c r="E104" s="327">
        <v>8849</v>
      </c>
      <c r="F104" s="327">
        <v>-284</v>
      </c>
      <c r="G104" s="328">
        <v>438548</v>
      </c>
      <c r="H104" s="329">
        <v>0.59899999999999998</v>
      </c>
      <c r="I104" s="330"/>
      <c r="J104" s="330"/>
      <c r="K104" s="330">
        <v>12.7</v>
      </c>
      <c r="L104" s="330">
        <v>187.6</v>
      </c>
      <c r="M104" s="409">
        <v>96.3</v>
      </c>
      <c r="N104" s="410">
        <v>47</v>
      </c>
      <c r="O104" s="331">
        <v>4924</v>
      </c>
      <c r="P104" s="331">
        <v>1478789</v>
      </c>
      <c r="Q104" s="332">
        <v>68870</v>
      </c>
      <c r="R104" s="333">
        <v>7371</v>
      </c>
      <c r="S104" s="334">
        <v>26974</v>
      </c>
      <c r="T104" s="335">
        <v>34525</v>
      </c>
      <c r="U104" s="426" t="str">
        <f t="shared" si="3"/>
        <v>〇</v>
      </c>
      <c r="X104" s="423"/>
      <c r="Y104" s="423"/>
      <c r="Z104" s="423"/>
      <c r="AA104" s="423"/>
      <c r="AB104" s="423"/>
      <c r="AC104" s="423"/>
      <c r="AD104" s="423"/>
      <c r="AE104" s="423"/>
      <c r="AF104" s="423"/>
      <c r="AG104" s="423"/>
      <c r="AH104" s="423"/>
      <c r="AI104" s="423"/>
      <c r="AJ104" s="423"/>
      <c r="AK104" s="423"/>
      <c r="AL104" s="423"/>
      <c r="AM104" s="423"/>
      <c r="AN104" s="423"/>
      <c r="AO104" s="423"/>
      <c r="AP104" s="423"/>
      <c r="AQ104" s="423"/>
    </row>
    <row r="105" spans="1:43" ht="18.75" customHeight="1">
      <c r="A105" s="476" t="s">
        <v>141</v>
      </c>
      <c r="B105" s="42">
        <v>28</v>
      </c>
      <c r="C105" s="336">
        <v>5587</v>
      </c>
      <c r="D105" s="337">
        <v>999</v>
      </c>
      <c r="E105" s="362">
        <v>-111</v>
      </c>
      <c r="F105" s="337">
        <v>-3527</v>
      </c>
      <c r="G105" s="338">
        <v>328458</v>
      </c>
      <c r="H105" s="339">
        <v>0.55000000000000004</v>
      </c>
      <c r="I105" s="340"/>
      <c r="J105" s="340"/>
      <c r="K105" s="340">
        <v>13.2</v>
      </c>
      <c r="L105" s="340">
        <v>199.6</v>
      </c>
      <c r="M105" s="421">
        <v>96</v>
      </c>
      <c r="N105" s="416">
        <v>47.4</v>
      </c>
      <c r="O105" s="341">
        <v>106319</v>
      </c>
      <c r="P105" s="341">
        <v>1065246</v>
      </c>
      <c r="Q105" s="342">
        <v>53695</v>
      </c>
      <c r="R105" s="343">
        <v>15678</v>
      </c>
      <c r="S105" s="344">
        <v>9082</v>
      </c>
      <c r="T105" s="345">
        <v>28935</v>
      </c>
      <c r="U105" s="426" t="str">
        <f t="shared" si="3"/>
        <v>〇</v>
      </c>
      <c r="V105" s="427"/>
    </row>
    <row r="106" spans="1:43" ht="18.75" customHeight="1">
      <c r="A106" s="474"/>
      <c r="B106" s="43">
        <v>29</v>
      </c>
      <c r="C106" s="346">
        <v>4068</v>
      </c>
      <c r="D106" s="327">
        <v>1031</v>
      </c>
      <c r="E106" s="327">
        <v>32</v>
      </c>
      <c r="F106" s="327">
        <v>-52</v>
      </c>
      <c r="G106" s="328">
        <v>331724</v>
      </c>
      <c r="H106" s="329">
        <v>0.56399999999999995</v>
      </c>
      <c r="I106" s="330"/>
      <c r="J106" s="330"/>
      <c r="K106" s="330">
        <v>12.3</v>
      </c>
      <c r="L106" s="330">
        <v>200.2</v>
      </c>
      <c r="M106" s="409">
        <v>95.5</v>
      </c>
      <c r="N106" s="410">
        <v>46.1</v>
      </c>
      <c r="O106" s="331">
        <v>102785</v>
      </c>
      <c r="P106" s="331">
        <v>1072586</v>
      </c>
      <c r="Q106" s="332">
        <v>52823</v>
      </c>
      <c r="R106" s="333">
        <v>15595</v>
      </c>
      <c r="S106" s="334">
        <v>7989</v>
      </c>
      <c r="T106" s="335">
        <v>29239</v>
      </c>
      <c r="U106" s="426" t="str">
        <f t="shared" si="3"/>
        <v>〇</v>
      </c>
      <c r="V106" s="427"/>
    </row>
    <row r="107" spans="1:43" ht="18.75" customHeight="1">
      <c r="A107" s="474"/>
      <c r="B107" s="43">
        <v>30</v>
      </c>
      <c r="C107" s="346">
        <v>5580</v>
      </c>
      <c r="D107" s="327">
        <v>1090</v>
      </c>
      <c r="E107" s="327">
        <v>59</v>
      </c>
      <c r="F107" s="327">
        <v>4178</v>
      </c>
      <c r="G107" s="328">
        <v>332108</v>
      </c>
      <c r="H107" s="329">
        <v>0.56499999999999995</v>
      </c>
      <c r="I107" s="330"/>
      <c r="J107" s="330"/>
      <c r="K107" s="330">
        <v>11.6</v>
      </c>
      <c r="L107" s="330">
        <v>200.4</v>
      </c>
      <c r="M107" s="409">
        <v>92.3</v>
      </c>
      <c r="N107" s="410">
        <v>47.3</v>
      </c>
      <c r="O107" s="331">
        <v>110647</v>
      </c>
      <c r="P107" s="331">
        <v>1073166</v>
      </c>
      <c r="Q107" s="332">
        <v>56844</v>
      </c>
      <c r="R107" s="333">
        <v>19714</v>
      </c>
      <c r="S107" s="334">
        <v>9995</v>
      </c>
      <c r="T107" s="335">
        <v>27135</v>
      </c>
      <c r="U107" s="426" t="str">
        <f t="shared" si="3"/>
        <v>〇</v>
      </c>
      <c r="V107" s="427"/>
    </row>
    <row r="108" spans="1:43" ht="18.75" customHeight="1">
      <c r="A108" s="474"/>
      <c r="B108" s="43" t="s">
        <v>268</v>
      </c>
      <c r="C108" s="346">
        <v>5665</v>
      </c>
      <c r="D108" s="327">
        <v>1073</v>
      </c>
      <c r="E108" s="327">
        <v>-17</v>
      </c>
      <c r="F108" s="327">
        <v>2046</v>
      </c>
      <c r="G108" s="328">
        <v>334637</v>
      </c>
      <c r="H108" s="329">
        <v>0.57299999999999995</v>
      </c>
      <c r="I108" s="330"/>
      <c r="J108" s="330"/>
      <c r="K108" s="330">
        <v>10.9</v>
      </c>
      <c r="L108" s="330">
        <v>202.1</v>
      </c>
      <c r="M108" s="409">
        <v>94.7</v>
      </c>
      <c r="N108" s="410">
        <v>46</v>
      </c>
      <c r="O108" s="331">
        <v>132488</v>
      </c>
      <c r="P108" s="331">
        <v>1079683</v>
      </c>
      <c r="Q108" s="332">
        <v>58599</v>
      </c>
      <c r="R108" s="333">
        <v>21777</v>
      </c>
      <c r="S108" s="334">
        <v>10802</v>
      </c>
      <c r="T108" s="335">
        <v>26020</v>
      </c>
      <c r="U108" s="426" t="str">
        <f t="shared" si="3"/>
        <v>〇</v>
      </c>
      <c r="V108" s="427"/>
    </row>
    <row r="109" spans="1:43" s="427" customFormat="1" ht="18.75" customHeight="1">
      <c r="A109" s="475"/>
      <c r="B109" s="44" t="s">
        <v>269</v>
      </c>
      <c r="C109" s="360">
        <v>6418</v>
      </c>
      <c r="D109" s="348">
        <v>849</v>
      </c>
      <c r="E109" s="348">
        <v>-225</v>
      </c>
      <c r="F109" s="348">
        <v>247</v>
      </c>
      <c r="G109" s="349">
        <v>337982</v>
      </c>
      <c r="H109" s="350">
        <v>0.57599999999999996</v>
      </c>
      <c r="I109" s="351"/>
      <c r="J109" s="351"/>
      <c r="K109" s="351">
        <v>10.5</v>
      </c>
      <c r="L109" s="351">
        <v>201.7</v>
      </c>
      <c r="M109" s="413">
        <v>95.2</v>
      </c>
      <c r="N109" s="414">
        <v>43.8</v>
      </c>
      <c r="O109" s="352">
        <v>166128</v>
      </c>
      <c r="P109" s="352">
        <v>1093160</v>
      </c>
      <c r="Q109" s="353">
        <v>61213</v>
      </c>
      <c r="R109" s="354">
        <v>22249</v>
      </c>
      <c r="S109" s="355">
        <v>11674</v>
      </c>
      <c r="T109" s="356">
        <v>27290</v>
      </c>
      <c r="U109" s="426" t="str">
        <f t="shared" si="3"/>
        <v>〇</v>
      </c>
      <c r="X109" s="423"/>
      <c r="Y109" s="423"/>
      <c r="Z109" s="423"/>
      <c r="AA109" s="423"/>
      <c r="AB109" s="423"/>
      <c r="AC109" s="423"/>
      <c r="AD109" s="423"/>
      <c r="AE109" s="423"/>
      <c r="AF109" s="423"/>
      <c r="AG109" s="423"/>
      <c r="AH109" s="423"/>
      <c r="AI109" s="423"/>
      <c r="AJ109" s="423"/>
      <c r="AK109" s="423"/>
      <c r="AL109" s="423"/>
      <c r="AM109" s="423"/>
      <c r="AN109" s="423"/>
      <c r="AO109" s="423"/>
      <c r="AP109" s="423"/>
      <c r="AQ109" s="423"/>
    </row>
    <row r="110" spans="1:43" ht="18.75" customHeight="1">
      <c r="A110" s="476" t="s">
        <v>35</v>
      </c>
      <c r="B110" s="42">
        <v>28</v>
      </c>
      <c r="C110" s="326">
        <v>5156</v>
      </c>
      <c r="D110" s="327">
        <v>690</v>
      </c>
      <c r="E110" s="327">
        <v>7</v>
      </c>
      <c r="F110" s="327">
        <v>7</v>
      </c>
      <c r="G110" s="328">
        <v>542128</v>
      </c>
      <c r="H110" s="329">
        <v>0.58399999999999996</v>
      </c>
      <c r="I110" s="330"/>
      <c r="J110" s="330"/>
      <c r="K110" s="330">
        <v>14.9</v>
      </c>
      <c r="L110" s="330">
        <v>259.5</v>
      </c>
      <c r="M110" s="409">
        <v>94.7</v>
      </c>
      <c r="N110" s="419">
        <v>52.7</v>
      </c>
      <c r="O110" s="331">
        <v>88967</v>
      </c>
      <c r="P110" s="331">
        <v>2005069</v>
      </c>
      <c r="Q110" s="332">
        <v>20306</v>
      </c>
      <c r="R110" s="333">
        <v>21</v>
      </c>
      <c r="S110" s="359" t="s">
        <v>21</v>
      </c>
      <c r="T110" s="335">
        <v>20285</v>
      </c>
      <c r="U110" s="426" t="str">
        <f t="shared" ref="U110:U114" si="4">IF(R110+T110=Q110,"〇","✖")</f>
        <v>〇</v>
      </c>
      <c r="V110" s="427"/>
    </row>
    <row r="111" spans="1:43" ht="18.75" customHeight="1">
      <c r="A111" s="474"/>
      <c r="B111" s="43">
        <v>29</v>
      </c>
      <c r="C111" s="326">
        <v>3774</v>
      </c>
      <c r="D111" s="327">
        <v>758</v>
      </c>
      <c r="E111" s="327">
        <v>68</v>
      </c>
      <c r="F111" s="327">
        <v>68</v>
      </c>
      <c r="G111" s="328">
        <v>499088</v>
      </c>
      <c r="H111" s="329">
        <v>0.58799999999999997</v>
      </c>
      <c r="I111" s="330"/>
      <c r="J111" s="330"/>
      <c r="K111" s="330">
        <v>14.2</v>
      </c>
      <c r="L111" s="330">
        <v>283.10000000000002</v>
      </c>
      <c r="M111" s="409">
        <v>94.6</v>
      </c>
      <c r="N111" s="419">
        <v>54.8</v>
      </c>
      <c r="O111" s="331">
        <v>112291</v>
      </c>
      <c r="P111" s="331">
        <v>2026646</v>
      </c>
      <c r="Q111" s="332">
        <v>21801</v>
      </c>
      <c r="R111" s="333">
        <v>21</v>
      </c>
      <c r="S111" s="359" t="s">
        <v>21</v>
      </c>
      <c r="T111" s="335">
        <v>21780</v>
      </c>
      <c r="U111" s="426" t="str">
        <f t="shared" si="4"/>
        <v>〇</v>
      </c>
      <c r="V111" s="427"/>
    </row>
    <row r="112" spans="1:43" ht="18.75" customHeight="1">
      <c r="A112" s="474"/>
      <c r="B112" s="43">
        <v>30</v>
      </c>
      <c r="C112" s="326">
        <v>4726</v>
      </c>
      <c r="D112" s="327">
        <v>917</v>
      </c>
      <c r="E112" s="327">
        <v>159</v>
      </c>
      <c r="F112" s="327">
        <v>159</v>
      </c>
      <c r="G112" s="328">
        <v>501947</v>
      </c>
      <c r="H112" s="329">
        <v>0.58399999999999996</v>
      </c>
      <c r="I112" s="330"/>
      <c r="J112" s="330"/>
      <c r="K112" s="330">
        <v>14.1</v>
      </c>
      <c r="L112" s="330">
        <v>287.89999999999998</v>
      </c>
      <c r="M112" s="409">
        <v>94.5</v>
      </c>
      <c r="N112" s="410">
        <v>52.3</v>
      </c>
      <c r="O112" s="331">
        <v>95940</v>
      </c>
      <c r="P112" s="331">
        <v>2046825</v>
      </c>
      <c r="Q112" s="332">
        <v>21284</v>
      </c>
      <c r="R112" s="333">
        <v>21</v>
      </c>
      <c r="S112" s="359" t="s">
        <v>21</v>
      </c>
      <c r="T112" s="335">
        <v>21263</v>
      </c>
      <c r="U112" s="426" t="str">
        <f t="shared" si="4"/>
        <v>〇</v>
      </c>
      <c r="V112" s="427"/>
    </row>
    <row r="113" spans="1:43" ht="18.75" customHeight="1">
      <c r="A113" s="474"/>
      <c r="B113" s="43" t="s">
        <v>268</v>
      </c>
      <c r="C113" s="326">
        <v>4594</v>
      </c>
      <c r="D113" s="327">
        <v>1428</v>
      </c>
      <c r="E113" s="327">
        <v>510</v>
      </c>
      <c r="F113" s="327">
        <v>510</v>
      </c>
      <c r="G113" s="328">
        <v>507506</v>
      </c>
      <c r="H113" s="329">
        <v>0.58599999999999997</v>
      </c>
      <c r="I113" s="330"/>
      <c r="J113" s="330"/>
      <c r="K113" s="330">
        <v>14.8</v>
      </c>
      <c r="L113" s="330">
        <v>292.89999999999998</v>
      </c>
      <c r="M113" s="409">
        <v>95.4</v>
      </c>
      <c r="N113" s="419">
        <v>61.4</v>
      </c>
      <c r="O113" s="331">
        <v>110963</v>
      </c>
      <c r="P113" s="331">
        <v>2070021</v>
      </c>
      <c r="Q113" s="332">
        <v>16639</v>
      </c>
      <c r="R113" s="333">
        <v>21</v>
      </c>
      <c r="S113" s="359" t="s">
        <v>21</v>
      </c>
      <c r="T113" s="335">
        <v>16618</v>
      </c>
      <c r="U113" s="426" t="str">
        <f t="shared" si="4"/>
        <v>〇</v>
      </c>
      <c r="V113" s="427"/>
    </row>
    <row r="114" spans="1:43" s="427" customFormat="1" ht="18.75" customHeight="1">
      <c r="A114" s="475"/>
      <c r="B114" s="44" t="s">
        <v>269</v>
      </c>
      <c r="C114" s="326">
        <v>18961</v>
      </c>
      <c r="D114" s="327">
        <v>15478</v>
      </c>
      <c r="E114" s="327">
        <v>14050</v>
      </c>
      <c r="F114" s="327">
        <v>14050</v>
      </c>
      <c r="G114" s="328">
        <v>515092</v>
      </c>
      <c r="H114" s="329">
        <v>0.59499999999999997</v>
      </c>
      <c r="I114" s="330"/>
      <c r="J114" s="330"/>
      <c r="K114" s="330">
        <v>15.5</v>
      </c>
      <c r="L114" s="330">
        <v>294</v>
      </c>
      <c r="M114" s="409">
        <v>94.5</v>
      </c>
      <c r="N114" s="410">
        <v>45.5</v>
      </c>
      <c r="O114" s="331">
        <v>121903</v>
      </c>
      <c r="P114" s="331">
        <v>2365031</v>
      </c>
      <c r="Q114" s="332">
        <v>263865</v>
      </c>
      <c r="R114" s="333">
        <v>21</v>
      </c>
      <c r="S114" s="359">
        <v>223844</v>
      </c>
      <c r="T114" s="335">
        <v>40000</v>
      </c>
      <c r="U114" s="426" t="str">
        <f t="shared" si="4"/>
        <v>✖</v>
      </c>
      <c r="X114" s="423"/>
      <c r="Y114" s="423"/>
      <c r="Z114" s="423"/>
      <c r="AA114" s="423"/>
      <c r="AB114" s="423"/>
      <c r="AC114" s="423"/>
      <c r="AD114" s="423"/>
      <c r="AE114" s="423"/>
      <c r="AF114" s="423"/>
      <c r="AG114" s="423"/>
      <c r="AH114" s="423"/>
      <c r="AI114" s="423"/>
      <c r="AJ114" s="423"/>
      <c r="AK114" s="423"/>
      <c r="AL114" s="423"/>
      <c r="AM114" s="423"/>
      <c r="AN114" s="423"/>
      <c r="AO114" s="423"/>
      <c r="AP114" s="423"/>
      <c r="AQ114" s="423"/>
    </row>
    <row r="115" spans="1:43" ht="18.75" customHeight="1">
      <c r="A115" s="476" t="s">
        <v>36</v>
      </c>
      <c r="B115" s="42">
        <v>28</v>
      </c>
      <c r="C115" s="336">
        <v>18795</v>
      </c>
      <c r="D115" s="337">
        <v>3765</v>
      </c>
      <c r="E115" s="337">
        <v>-5342</v>
      </c>
      <c r="F115" s="337">
        <v>-20340</v>
      </c>
      <c r="G115" s="338">
        <v>1641995</v>
      </c>
      <c r="H115" s="339">
        <v>0.76500000000000001</v>
      </c>
      <c r="I115" s="340"/>
      <c r="J115" s="340"/>
      <c r="K115" s="340">
        <v>18.399999999999999</v>
      </c>
      <c r="L115" s="340">
        <v>183.4</v>
      </c>
      <c r="M115" s="411">
        <v>101.1</v>
      </c>
      <c r="N115" s="416">
        <v>64.7</v>
      </c>
      <c r="O115" s="341">
        <v>349678</v>
      </c>
      <c r="P115" s="341">
        <v>5517030</v>
      </c>
      <c r="Q115" s="342">
        <v>325977</v>
      </c>
      <c r="R115" s="343">
        <v>147901</v>
      </c>
      <c r="S115" s="344">
        <v>22154</v>
      </c>
      <c r="T115" s="345">
        <v>155922</v>
      </c>
      <c r="U115" s="426" t="str">
        <f t="shared" si="3"/>
        <v>〇</v>
      </c>
      <c r="V115" s="427"/>
    </row>
    <row r="116" spans="1:43" ht="18.75" customHeight="1">
      <c r="A116" s="474"/>
      <c r="B116" s="43">
        <v>29</v>
      </c>
      <c r="C116" s="346">
        <v>22452</v>
      </c>
      <c r="D116" s="327">
        <v>8084</v>
      </c>
      <c r="E116" s="327">
        <v>4319</v>
      </c>
      <c r="F116" s="327">
        <v>2821</v>
      </c>
      <c r="G116" s="328">
        <v>1555791</v>
      </c>
      <c r="H116" s="329">
        <v>0.77800000000000002</v>
      </c>
      <c r="I116" s="330"/>
      <c r="J116" s="330"/>
      <c r="K116" s="330">
        <v>17.899999999999999</v>
      </c>
      <c r="L116" s="330">
        <v>183.1</v>
      </c>
      <c r="M116" s="409">
        <v>100.5</v>
      </c>
      <c r="N116" s="410">
        <v>67.7</v>
      </c>
      <c r="O116" s="331">
        <v>348750</v>
      </c>
      <c r="P116" s="331">
        <v>5410018</v>
      </c>
      <c r="Q116" s="332">
        <v>330499</v>
      </c>
      <c r="R116" s="333">
        <v>147465</v>
      </c>
      <c r="S116" s="334">
        <v>17306</v>
      </c>
      <c r="T116" s="335">
        <v>165728</v>
      </c>
      <c r="U116" s="426" t="str">
        <f t="shared" si="3"/>
        <v>〇</v>
      </c>
      <c r="V116" s="427"/>
    </row>
    <row r="117" spans="1:43" ht="18.75" customHeight="1">
      <c r="A117" s="474"/>
      <c r="B117" s="43">
        <v>30</v>
      </c>
      <c r="C117" s="346">
        <v>25174</v>
      </c>
      <c r="D117" s="327">
        <v>5866</v>
      </c>
      <c r="E117" s="327">
        <v>-2219</v>
      </c>
      <c r="F117" s="327">
        <v>-2218</v>
      </c>
      <c r="G117" s="328">
        <v>1569476</v>
      </c>
      <c r="H117" s="329">
        <v>0.78800000000000003</v>
      </c>
      <c r="I117" s="330"/>
      <c r="J117" s="330"/>
      <c r="K117" s="330">
        <v>16.8</v>
      </c>
      <c r="L117" s="330">
        <v>173.8</v>
      </c>
      <c r="M117" s="409">
        <v>100.1</v>
      </c>
      <c r="N117" s="410">
        <v>66.599999999999994</v>
      </c>
      <c r="O117" s="331">
        <v>281360</v>
      </c>
      <c r="P117" s="331">
        <v>5328516</v>
      </c>
      <c r="Q117" s="332">
        <v>301910</v>
      </c>
      <c r="R117" s="333">
        <v>148890</v>
      </c>
      <c r="S117" s="334">
        <v>14738</v>
      </c>
      <c r="T117" s="335">
        <v>138282</v>
      </c>
      <c r="U117" s="426" t="str">
        <f t="shared" si="3"/>
        <v>〇</v>
      </c>
      <c r="V117" s="427"/>
    </row>
    <row r="118" spans="1:43" ht="18.75" customHeight="1">
      <c r="A118" s="474"/>
      <c r="B118" s="43" t="s">
        <v>268</v>
      </c>
      <c r="C118" s="346">
        <v>55869</v>
      </c>
      <c r="D118" s="327">
        <v>36681</v>
      </c>
      <c r="E118" s="327">
        <v>30815</v>
      </c>
      <c r="F118" s="327">
        <v>35656</v>
      </c>
      <c r="G118" s="328">
        <v>1577599</v>
      </c>
      <c r="H118" s="329">
        <v>0.79</v>
      </c>
      <c r="I118" s="330"/>
      <c r="J118" s="330"/>
      <c r="K118" s="330">
        <v>15.3</v>
      </c>
      <c r="L118" s="330">
        <v>164.3</v>
      </c>
      <c r="M118" s="409">
        <v>98.5</v>
      </c>
      <c r="N118" s="410">
        <v>66.7</v>
      </c>
      <c r="O118" s="331">
        <v>338603</v>
      </c>
      <c r="P118" s="331">
        <v>5219171</v>
      </c>
      <c r="Q118" s="332">
        <v>303406</v>
      </c>
      <c r="R118" s="333">
        <v>156195</v>
      </c>
      <c r="S118" s="334">
        <v>19463</v>
      </c>
      <c r="T118" s="335">
        <v>127748</v>
      </c>
      <c r="U118" s="426" t="str">
        <f t="shared" si="3"/>
        <v>〇</v>
      </c>
      <c r="V118" s="427"/>
    </row>
    <row r="119" spans="1:43" s="427" customFormat="1" ht="18.75" customHeight="1">
      <c r="A119" s="475"/>
      <c r="B119" s="44" t="s">
        <v>269</v>
      </c>
      <c r="C119" s="347">
        <v>55849</v>
      </c>
      <c r="D119" s="348">
        <v>34977</v>
      </c>
      <c r="E119" s="348">
        <v>-1703</v>
      </c>
      <c r="F119" s="348">
        <v>-1703</v>
      </c>
      <c r="G119" s="349">
        <v>1598009</v>
      </c>
      <c r="H119" s="350">
        <v>0.79</v>
      </c>
      <c r="I119" s="351"/>
      <c r="J119" s="351"/>
      <c r="K119" s="351">
        <v>13.7</v>
      </c>
      <c r="L119" s="351">
        <v>153.4</v>
      </c>
      <c r="M119" s="413">
        <v>100.8</v>
      </c>
      <c r="N119" s="414">
        <v>62.2</v>
      </c>
      <c r="O119" s="352">
        <v>438371</v>
      </c>
      <c r="P119" s="352">
        <v>5180685</v>
      </c>
      <c r="Q119" s="353">
        <v>318817</v>
      </c>
      <c r="R119" s="354">
        <v>170620</v>
      </c>
      <c r="S119" s="355">
        <v>22107</v>
      </c>
      <c r="T119" s="356">
        <v>126091</v>
      </c>
      <c r="U119" s="426" t="str">
        <f t="shared" si="3"/>
        <v>✖</v>
      </c>
      <c r="X119" s="423"/>
      <c r="Y119" s="423"/>
      <c r="Z119" s="423"/>
      <c r="AA119" s="423"/>
      <c r="AB119" s="423"/>
      <c r="AC119" s="423"/>
      <c r="AD119" s="423"/>
      <c r="AE119" s="423"/>
      <c r="AF119" s="423"/>
      <c r="AG119" s="423"/>
      <c r="AH119" s="423"/>
      <c r="AI119" s="423"/>
      <c r="AJ119" s="423"/>
      <c r="AK119" s="423"/>
      <c r="AL119" s="423"/>
      <c r="AM119" s="423"/>
      <c r="AN119" s="423"/>
      <c r="AO119" s="423"/>
      <c r="AP119" s="423"/>
      <c r="AQ119" s="423"/>
    </row>
    <row r="120" spans="1:43" ht="18.75" customHeight="1">
      <c r="A120" s="476" t="s">
        <v>37</v>
      </c>
      <c r="B120" s="42">
        <v>28</v>
      </c>
      <c r="C120" s="326">
        <v>40524</v>
      </c>
      <c r="D120" s="327">
        <v>1829</v>
      </c>
      <c r="E120" s="327">
        <v>952</v>
      </c>
      <c r="F120" s="327">
        <v>13286</v>
      </c>
      <c r="G120" s="328">
        <v>1097045</v>
      </c>
      <c r="H120" s="329">
        <v>0.63400000000000001</v>
      </c>
      <c r="I120" s="330"/>
      <c r="J120" s="330"/>
      <c r="K120" s="330">
        <v>16.100000000000001</v>
      </c>
      <c r="L120" s="330">
        <v>324.7</v>
      </c>
      <c r="M120" s="409">
        <v>96.7</v>
      </c>
      <c r="N120" s="410">
        <v>54.3</v>
      </c>
      <c r="O120" s="331">
        <v>95360</v>
      </c>
      <c r="P120" s="331">
        <v>4491397</v>
      </c>
      <c r="Q120" s="332">
        <v>43351</v>
      </c>
      <c r="R120" s="333">
        <v>2047</v>
      </c>
      <c r="S120" s="359" t="s">
        <v>21</v>
      </c>
      <c r="T120" s="335">
        <v>41304</v>
      </c>
      <c r="U120" s="426" t="str">
        <f t="shared" ref="U120:U124" si="5">IF(R120+T120=Q120,"〇","✖")</f>
        <v>〇</v>
      </c>
      <c r="V120" s="427"/>
    </row>
    <row r="121" spans="1:43" ht="18.75" customHeight="1">
      <c r="A121" s="474"/>
      <c r="B121" s="43">
        <v>29</v>
      </c>
      <c r="C121" s="326">
        <v>10695</v>
      </c>
      <c r="D121" s="327">
        <v>1170</v>
      </c>
      <c r="E121" s="327">
        <v>-659</v>
      </c>
      <c r="F121" s="327">
        <v>8575</v>
      </c>
      <c r="G121" s="328">
        <v>1056014</v>
      </c>
      <c r="H121" s="329">
        <v>0.64100000000000001</v>
      </c>
      <c r="I121" s="330"/>
      <c r="J121" s="330"/>
      <c r="K121" s="330">
        <v>15.3</v>
      </c>
      <c r="L121" s="330">
        <v>335</v>
      </c>
      <c r="M121" s="409">
        <v>95.5</v>
      </c>
      <c r="N121" s="410">
        <v>58.4</v>
      </c>
      <c r="O121" s="331">
        <v>100070</v>
      </c>
      <c r="P121" s="331">
        <v>4472245</v>
      </c>
      <c r="Q121" s="332">
        <v>49697</v>
      </c>
      <c r="R121" s="333">
        <v>2473</v>
      </c>
      <c r="S121" s="359" t="s">
        <v>21</v>
      </c>
      <c r="T121" s="335">
        <v>47224</v>
      </c>
      <c r="U121" s="426" t="str">
        <f t="shared" si="5"/>
        <v>〇</v>
      </c>
      <c r="V121" s="427"/>
    </row>
    <row r="122" spans="1:43" ht="18.75" customHeight="1">
      <c r="A122" s="474"/>
      <c r="B122" s="43">
        <v>30</v>
      </c>
      <c r="C122" s="326">
        <v>9752</v>
      </c>
      <c r="D122" s="327">
        <v>1191</v>
      </c>
      <c r="E122" s="327">
        <v>22</v>
      </c>
      <c r="F122" s="327">
        <v>2991</v>
      </c>
      <c r="G122" s="328">
        <v>1055787</v>
      </c>
      <c r="H122" s="329">
        <v>0.64200000000000002</v>
      </c>
      <c r="I122" s="330"/>
      <c r="J122" s="330"/>
      <c r="K122" s="330">
        <v>13.8</v>
      </c>
      <c r="L122" s="330">
        <v>339.2</v>
      </c>
      <c r="M122" s="409">
        <v>95.3</v>
      </c>
      <c r="N122" s="410">
        <v>56.3</v>
      </c>
      <c r="O122" s="331">
        <v>110785</v>
      </c>
      <c r="P122" s="331">
        <v>4462702</v>
      </c>
      <c r="Q122" s="332">
        <v>41018</v>
      </c>
      <c r="R122" s="333">
        <v>2919</v>
      </c>
      <c r="S122" s="359" t="s">
        <v>21</v>
      </c>
      <c r="T122" s="335">
        <v>38099</v>
      </c>
      <c r="U122" s="426" t="str">
        <f t="shared" si="5"/>
        <v>〇</v>
      </c>
      <c r="V122" s="427"/>
    </row>
    <row r="123" spans="1:43" ht="18.75" customHeight="1">
      <c r="A123" s="474"/>
      <c r="B123" s="43" t="s">
        <v>268</v>
      </c>
      <c r="C123" s="346">
        <v>8018</v>
      </c>
      <c r="D123" s="327">
        <v>87</v>
      </c>
      <c r="E123" s="327">
        <v>-1104</v>
      </c>
      <c r="F123" s="327">
        <v>-768</v>
      </c>
      <c r="G123" s="328">
        <v>1059211</v>
      </c>
      <c r="H123" s="329">
        <v>0.64500000000000002</v>
      </c>
      <c r="I123" s="330"/>
      <c r="J123" s="330"/>
      <c r="K123" s="330">
        <v>14</v>
      </c>
      <c r="L123" s="330">
        <v>338.8</v>
      </c>
      <c r="M123" s="409">
        <v>95.7</v>
      </c>
      <c r="N123" s="410">
        <v>56</v>
      </c>
      <c r="O123" s="331">
        <v>121355</v>
      </c>
      <c r="P123" s="331">
        <v>4462667</v>
      </c>
      <c r="Q123" s="332">
        <v>43060</v>
      </c>
      <c r="R123" s="333">
        <v>3255</v>
      </c>
      <c r="S123" s="359" t="s">
        <v>21</v>
      </c>
      <c r="T123" s="335">
        <v>39805</v>
      </c>
      <c r="U123" s="426" t="str">
        <f t="shared" si="5"/>
        <v>〇</v>
      </c>
      <c r="V123" s="427"/>
    </row>
    <row r="124" spans="1:43" s="427" customFormat="1" ht="18.75" customHeight="1">
      <c r="A124" s="475"/>
      <c r="B124" s="44" t="s">
        <v>269</v>
      </c>
      <c r="C124" s="346">
        <v>15857</v>
      </c>
      <c r="D124" s="327">
        <v>3005</v>
      </c>
      <c r="E124" s="327">
        <v>2918</v>
      </c>
      <c r="F124" s="327">
        <v>33132</v>
      </c>
      <c r="G124" s="328">
        <v>1071498</v>
      </c>
      <c r="H124" s="329">
        <v>0.64900000000000002</v>
      </c>
      <c r="I124" s="330"/>
      <c r="J124" s="330"/>
      <c r="K124" s="330">
        <v>14.7</v>
      </c>
      <c r="L124" s="330">
        <v>337.3</v>
      </c>
      <c r="M124" s="409">
        <v>96.7</v>
      </c>
      <c r="N124" s="410">
        <v>58.5</v>
      </c>
      <c r="O124" s="331">
        <v>115823</v>
      </c>
      <c r="P124" s="331">
        <v>4420831</v>
      </c>
      <c r="Q124" s="332">
        <v>46946</v>
      </c>
      <c r="R124" s="333">
        <v>3269</v>
      </c>
      <c r="S124" s="359" t="s">
        <v>21</v>
      </c>
      <c r="T124" s="335">
        <v>43677</v>
      </c>
      <c r="U124" s="426" t="str">
        <f t="shared" si="5"/>
        <v>〇</v>
      </c>
      <c r="X124" s="423"/>
      <c r="Y124" s="423"/>
      <c r="Z124" s="423"/>
      <c r="AA124" s="423"/>
      <c r="AB124" s="423"/>
      <c r="AC124" s="423"/>
      <c r="AD124" s="423"/>
      <c r="AE124" s="423"/>
      <c r="AF124" s="423"/>
      <c r="AG124" s="423"/>
      <c r="AH124" s="423"/>
      <c r="AI124" s="423"/>
      <c r="AJ124" s="423"/>
      <c r="AK124" s="423"/>
      <c r="AL124" s="423"/>
      <c r="AM124" s="423"/>
      <c r="AN124" s="423"/>
      <c r="AO124" s="423"/>
      <c r="AP124" s="423"/>
      <c r="AQ124" s="423"/>
    </row>
    <row r="125" spans="1:43" ht="18.75" customHeight="1">
      <c r="A125" s="476" t="s">
        <v>131</v>
      </c>
      <c r="B125" s="42">
        <v>28</v>
      </c>
      <c r="C125" s="336">
        <v>7243</v>
      </c>
      <c r="D125" s="337">
        <v>1804</v>
      </c>
      <c r="E125" s="337">
        <v>-1168</v>
      </c>
      <c r="F125" s="337">
        <v>2900</v>
      </c>
      <c r="G125" s="338">
        <v>321627</v>
      </c>
      <c r="H125" s="339">
        <v>0.42099999999999999</v>
      </c>
      <c r="I125" s="340"/>
      <c r="J125" s="340"/>
      <c r="K125" s="340">
        <v>11.3</v>
      </c>
      <c r="L125" s="340">
        <v>160.6</v>
      </c>
      <c r="M125" s="411">
        <v>95.4</v>
      </c>
      <c r="N125" s="411">
        <v>37.4</v>
      </c>
      <c r="O125" s="341">
        <v>92917</v>
      </c>
      <c r="P125" s="341">
        <v>1111794</v>
      </c>
      <c r="Q125" s="342">
        <v>165074</v>
      </c>
      <c r="R125" s="343">
        <v>25501</v>
      </c>
      <c r="S125" s="344">
        <v>48537</v>
      </c>
      <c r="T125" s="345">
        <v>91036</v>
      </c>
      <c r="U125" s="426" t="str">
        <f t="shared" si="3"/>
        <v>〇</v>
      </c>
      <c r="V125" s="427"/>
    </row>
    <row r="126" spans="1:43" ht="18.75" customHeight="1">
      <c r="A126" s="474"/>
      <c r="B126" s="43">
        <v>29</v>
      </c>
      <c r="C126" s="346">
        <v>6542</v>
      </c>
      <c r="D126" s="327">
        <v>1817</v>
      </c>
      <c r="E126" s="327">
        <v>13</v>
      </c>
      <c r="F126" s="327">
        <v>7034</v>
      </c>
      <c r="G126" s="328">
        <v>320981</v>
      </c>
      <c r="H126" s="329">
        <v>0.42599999999999999</v>
      </c>
      <c r="I126" s="330"/>
      <c r="J126" s="330"/>
      <c r="K126" s="330">
        <v>10.5</v>
      </c>
      <c r="L126" s="330">
        <v>157.6</v>
      </c>
      <c r="M126" s="409">
        <v>94.6</v>
      </c>
      <c r="N126" s="410">
        <v>37.4</v>
      </c>
      <c r="O126" s="331">
        <v>82051</v>
      </c>
      <c r="P126" s="331">
        <v>1113856</v>
      </c>
      <c r="Q126" s="332">
        <v>173273</v>
      </c>
      <c r="R126" s="333">
        <v>26472</v>
      </c>
      <c r="S126" s="334">
        <v>48700</v>
      </c>
      <c r="T126" s="335">
        <v>98101</v>
      </c>
      <c r="U126" s="426" t="str">
        <f t="shared" si="3"/>
        <v>〇</v>
      </c>
      <c r="V126" s="427"/>
    </row>
    <row r="127" spans="1:43" ht="18.75" customHeight="1">
      <c r="A127" s="474"/>
      <c r="B127" s="43">
        <v>30</v>
      </c>
      <c r="C127" s="346">
        <v>5498</v>
      </c>
      <c r="D127" s="327">
        <v>1268</v>
      </c>
      <c r="E127" s="327">
        <v>-549</v>
      </c>
      <c r="F127" s="327">
        <v>14198</v>
      </c>
      <c r="G127" s="328">
        <v>322166</v>
      </c>
      <c r="H127" s="329">
        <v>0.42799999999999999</v>
      </c>
      <c r="I127" s="330"/>
      <c r="J127" s="330"/>
      <c r="K127" s="330">
        <v>9.6999999999999993</v>
      </c>
      <c r="L127" s="330">
        <v>152.69999999999999</v>
      </c>
      <c r="M127" s="409">
        <v>92.8</v>
      </c>
      <c r="N127" s="410">
        <v>40.9</v>
      </c>
      <c r="O127" s="331">
        <v>91823</v>
      </c>
      <c r="P127" s="331">
        <v>1088719</v>
      </c>
      <c r="Q127" s="332">
        <v>162449</v>
      </c>
      <c r="R127" s="333">
        <v>25420</v>
      </c>
      <c r="S127" s="334">
        <v>38785</v>
      </c>
      <c r="T127" s="335">
        <v>98244</v>
      </c>
      <c r="U127" s="426" t="str">
        <f t="shared" si="3"/>
        <v>〇</v>
      </c>
      <c r="V127" s="427"/>
    </row>
    <row r="128" spans="1:43" ht="18.75" customHeight="1">
      <c r="A128" s="474"/>
      <c r="B128" s="43" t="s">
        <v>268</v>
      </c>
      <c r="C128" s="346">
        <v>7492</v>
      </c>
      <c r="D128" s="327">
        <v>1464</v>
      </c>
      <c r="E128" s="327">
        <v>196</v>
      </c>
      <c r="F128" s="327">
        <v>15153</v>
      </c>
      <c r="G128" s="328">
        <v>322377</v>
      </c>
      <c r="H128" s="329">
        <v>0.43</v>
      </c>
      <c r="I128" s="330"/>
      <c r="J128" s="330"/>
      <c r="K128" s="330">
        <v>8.6999999999999993</v>
      </c>
      <c r="L128" s="330">
        <v>156</v>
      </c>
      <c r="M128" s="409">
        <v>93.7</v>
      </c>
      <c r="N128" s="410">
        <v>41.5</v>
      </c>
      <c r="O128" s="331">
        <v>86228</v>
      </c>
      <c r="P128" s="331">
        <v>1060403</v>
      </c>
      <c r="Q128" s="332">
        <v>136654</v>
      </c>
      <c r="R128" s="333">
        <v>24092</v>
      </c>
      <c r="S128" s="334">
        <v>28952</v>
      </c>
      <c r="T128" s="335">
        <v>83610</v>
      </c>
      <c r="U128" s="426" t="str">
        <f t="shared" si="3"/>
        <v>〇</v>
      </c>
      <c r="V128" s="427"/>
    </row>
    <row r="129" spans="1:43" s="427" customFormat="1" ht="18.75" customHeight="1">
      <c r="A129" s="475"/>
      <c r="B129" s="44" t="s">
        <v>269</v>
      </c>
      <c r="C129" s="347">
        <v>8170</v>
      </c>
      <c r="D129" s="348">
        <v>1306</v>
      </c>
      <c r="E129" s="348">
        <v>-158</v>
      </c>
      <c r="F129" s="348">
        <v>23412</v>
      </c>
      <c r="G129" s="349">
        <v>327775</v>
      </c>
      <c r="H129" s="350">
        <v>0.437</v>
      </c>
      <c r="I129" s="351"/>
      <c r="J129" s="351"/>
      <c r="K129" s="351">
        <v>8.5</v>
      </c>
      <c r="L129" s="351">
        <v>137.4</v>
      </c>
      <c r="M129" s="413">
        <v>92.6</v>
      </c>
      <c r="N129" s="414">
        <v>38.6</v>
      </c>
      <c r="O129" s="352">
        <v>138365</v>
      </c>
      <c r="P129" s="352">
        <v>1031883</v>
      </c>
      <c r="Q129" s="353">
        <v>151555</v>
      </c>
      <c r="R129" s="354">
        <v>23850</v>
      </c>
      <c r="S129" s="355">
        <v>13764</v>
      </c>
      <c r="T129" s="356">
        <v>113941</v>
      </c>
      <c r="U129" s="426" t="str">
        <f t="shared" si="3"/>
        <v>〇</v>
      </c>
      <c r="X129" s="423"/>
      <c r="Y129" s="423"/>
      <c r="Z129" s="423"/>
      <c r="AA129" s="423"/>
      <c r="AB129" s="423"/>
      <c r="AC129" s="423"/>
      <c r="AD129" s="423"/>
      <c r="AE129" s="423"/>
      <c r="AF129" s="423"/>
      <c r="AG129" s="423"/>
      <c r="AH129" s="423"/>
      <c r="AI129" s="423"/>
      <c r="AJ129" s="423"/>
      <c r="AK129" s="423"/>
      <c r="AL129" s="423"/>
      <c r="AM129" s="423"/>
      <c r="AN129" s="423"/>
      <c r="AO129" s="423"/>
      <c r="AP129" s="423"/>
      <c r="AQ129" s="423"/>
    </row>
    <row r="130" spans="1:43" s="427" customFormat="1" ht="18.75" customHeight="1">
      <c r="A130" s="476" t="s">
        <v>270</v>
      </c>
      <c r="B130" s="42">
        <v>28</v>
      </c>
      <c r="C130" s="336">
        <v>11851</v>
      </c>
      <c r="D130" s="337">
        <v>3682</v>
      </c>
      <c r="E130" s="337">
        <v>26</v>
      </c>
      <c r="F130" s="337">
        <v>1836</v>
      </c>
      <c r="G130" s="338">
        <v>297018</v>
      </c>
      <c r="H130" s="339">
        <v>0.32700000000000001</v>
      </c>
      <c r="I130" s="340"/>
      <c r="J130" s="340"/>
      <c r="K130" s="340">
        <v>9.5</v>
      </c>
      <c r="L130" s="340">
        <v>193.9</v>
      </c>
      <c r="M130" s="411">
        <v>92.5</v>
      </c>
      <c r="N130" s="411">
        <v>37.6</v>
      </c>
      <c r="O130" s="341">
        <v>83529</v>
      </c>
      <c r="P130" s="341">
        <v>1020122</v>
      </c>
      <c r="Q130" s="342">
        <v>55281</v>
      </c>
      <c r="R130" s="343">
        <v>4091</v>
      </c>
      <c r="S130" s="344">
        <v>17763</v>
      </c>
      <c r="T130" s="345">
        <v>33426</v>
      </c>
      <c r="U130" s="426" t="str">
        <f>IF(R130+S130+T130=Q130,"〇","✖")</f>
        <v>✖</v>
      </c>
      <c r="X130" s="423"/>
      <c r="Y130" s="423"/>
      <c r="Z130" s="423"/>
      <c r="AA130" s="423"/>
      <c r="AB130" s="423"/>
      <c r="AC130" s="423"/>
      <c r="AD130" s="423"/>
      <c r="AE130" s="423"/>
      <c r="AF130" s="423"/>
      <c r="AG130" s="423"/>
      <c r="AH130" s="423"/>
      <c r="AI130" s="423"/>
      <c r="AJ130" s="423"/>
      <c r="AK130" s="423"/>
      <c r="AL130" s="423"/>
      <c r="AM130" s="423"/>
      <c r="AN130" s="423"/>
      <c r="AO130" s="423"/>
      <c r="AP130" s="423"/>
      <c r="AQ130" s="423"/>
    </row>
    <row r="131" spans="1:43" s="427" customFormat="1" ht="18.75" customHeight="1">
      <c r="A131" s="474"/>
      <c r="B131" s="43">
        <v>29</v>
      </c>
      <c r="C131" s="346">
        <v>13717</v>
      </c>
      <c r="D131" s="327">
        <v>5874</v>
      </c>
      <c r="E131" s="327">
        <v>2191</v>
      </c>
      <c r="F131" s="327">
        <v>5388</v>
      </c>
      <c r="G131" s="328">
        <v>295631</v>
      </c>
      <c r="H131" s="329">
        <v>0.33</v>
      </c>
      <c r="I131" s="330"/>
      <c r="J131" s="330"/>
      <c r="K131" s="330">
        <v>8.6999999999999993</v>
      </c>
      <c r="L131" s="330">
        <v>196</v>
      </c>
      <c r="M131" s="409">
        <v>92.1</v>
      </c>
      <c r="N131" s="410">
        <v>37.9</v>
      </c>
      <c r="O131" s="331">
        <v>80598</v>
      </c>
      <c r="P131" s="331">
        <v>1023752</v>
      </c>
      <c r="Q131" s="332">
        <v>56551</v>
      </c>
      <c r="R131" s="333">
        <v>4094</v>
      </c>
      <c r="S131" s="334">
        <v>17775</v>
      </c>
      <c r="T131" s="335">
        <v>34682</v>
      </c>
      <c r="U131" s="426" t="str">
        <f t="shared" si="3"/>
        <v>〇</v>
      </c>
      <c r="X131" s="423"/>
      <c r="Y131" s="423"/>
      <c r="Z131" s="423"/>
      <c r="AA131" s="423"/>
      <c r="AB131" s="423"/>
      <c r="AC131" s="423"/>
      <c r="AD131" s="423"/>
      <c r="AE131" s="423"/>
      <c r="AF131" s="423"/>
      <c r="AG131" s="423"/>
      <c r="AH131" s="423"/>
      <c r="AI131" s="423"/>
      <c r="AJ131" s="423"/>
      <c r="AK131" s="423"/>
      <c r="AL131" s="423"/>
      <c r="AM131" s="423"/>
      <c r="AN131" s="423"/>
      <c r="AO131" s="423"/>
      <c r="AP131" s="423"/>
      <c r="AQ131" s="423"/>
    </row>
    <row r="132" spans="1:43" s="427" customFormat="1" ht="18.75" customHeight="1">
      <c r="A132" s="474"/>
      <c r="B132" s="43">
        <v>30</v>
      </c>
      <c r="C132" s="346">
        <v>12881</v>
      </c>
      <c r="D132" s="327">
        <v>3451</v>
      </c>
      <c r="E132" s="327">
        <v>-2423</v>
      </c>
      <c r="F132" s="327">
        <v>531</v>
      </c>
      <c r="G132" s="328">
        <v>296271</v>
      </c>
      <c r="H132" s="329">
        <v>0.32800000000000001</v>
      </c>
      <c r="I132" s="330"/>
      <c r="J132" s="330"/>
      <c r="K132" s="330">
        <v>7.8</v>
      </c>
      <c r="L132" s="330">
        <v>197.5</v>
      </c>
      <c r="M132" s="409">
        <v>93.1</v>
      </c>
      <c r="N132" s="410">
        <v>37.299999999999997</v>
      </c>
      <c r="O132" s="331">
        <v>86161</v>
      </c>
      <c r="P132" s="331">
        <v>1028569</v>
      </c>
      <c r="Q132" s="332">
        <v>55094</v>
      </c>
      <c r="R132" s="333">
        <v>4095</v>
      </c>
      <c r="S132" s="334">
        <v>17784</v>
      </c>
      <c r="T132" s="335">
        <v>33215</v>
      </c>
      <c r="U132" s="426" t="str">
        <f t="shared" si="3"/>
        <v>〇</v>
      </c>
      <c r="X132" s="423"/>
      <c r="Y132" s="423"/>
      <c r="Z132" s="423"/>
      <c r="AA132" s="423"/>
      <c r="AB132" s="423"/>
      <c r="AC132" s="423"/>
      <c r="AD132" s="423"/>
      <c r="AE132" s="423"/>
      <c r="AF132" s="423"/>
      <c r="AG132" s="423"/>
      <c r="AH132" s="423"/>
      <c r="AI132" s="423"/>
      <c r="AJ132" s="423"/>
      <c r="AK132" s="423"/>
      <c r="AL132" s="423"/>
      <c r="AM132" s="423"/>
      <c r="AN132" s="423"/>
      <c r="AO132" s="423"/>
      <c r="AP132" s="423"/>
      <c r="AQ132" s="423"/>
    </row>
    <row r="133" spans="1:43" s="427" customFormat="1" ht="18.75" customHeight="1">
      <c r="A133" s="474"/>
      <c r="B133" s="43" t="s">
        <v>268</v>
      </c>
      <c r="C133" s="346">
        <v>12634</v>
      </c>
      <c r="D133" s="327">
        <v>6720</v>
      </c>
      <c r="E133" s="327">
        <v>3269</v>
      </c>
      <c r="F133" s="327">
        <v>4007</v>
      </c>
      <c r="G133" s="328">
        <v>293691</v>
      </c>
      <c r="H133" s="329">
        <v>0.33300000000000002</v>
      </c>
      <c r="I133" s="330"/>
      <c r="J133" s="330"/>
      <c r="K133" s="330">
        <v>7.5</v>
      </c>
      <c r="L133" s="330">
        <v>203.6</v>
      </c>
      <c r="M133" s="409">
        <v>94.8</v>
      </c>
      <c r="N133" s="410">
        <v>35.6</v>
      </c>
      <c r="O133" s="331">
        <v>97420</v>
      </c>
      <c r="P133" s="331">
        <v>1040486</v>
      </c>
      <c r="Q133" s="332">
        <v>53369</v>
      </c>
      <c r="R133" s="333">
        <v>3106</v>
      </c>
      <c r="S133" s="334">
        <v>17787</v>
      </c>
      <c r="T133" s="335">
        <v>32475</v>
      </c>
      <c r="U133" s="426" t="str">
        <f t="shared" si="3"/>
        <v>✖</v>
      </c>
      <c r="X133" s="423"/>
      <c r="Y133" s="423"/>
      <c r="Z133" s="423"/>
      <c r="AA133" s="423"/>
      <c r="AB133" s="423"/>
      <c r="AC133" s="423"/>
      <c r="AD133" s="423"/>
      <c r="AE133" s="423"/>
      <c r="AF133" s="423"/>
      <c r="AG133" s="423"/>
      <c r="AH133" s="423"/>
      <c r="AI133" s="423"/>
      <c r="AJ133" s="423"/>
      <c r="AK133" s="423"/>
      <c r="AL133" s="423"/>
      <c r="AM133" s="423"/>
      <c r="AN133" s="423"/>
      <c r="AO133" s="423"/>
      <c r="AP133" s="423"/>
      <c r="AQ133" s="423"/>
    </row>
    <row r="134" spans="1:43" s="427" customFormat="1" ht="18.75" customHeight="1">
      <c r="A134" s="475"/>
      <c r="B134" s="44" t="s">
        <v>269</v>
      </c>
      <c r="C134" s="347">
        <v>21686</v>
      </c>
      <c r="D134" s="348">
        <v>13855</v>
      </c>
      <c r="E134" s="348">
        <v>7135</v>
      </c>
      <c r="F134" s="348">
        <v>10185</v>
      </c>
      <c r="G134" s="349">
        <v>298707</v>
      </c>
      <c r="H134" s="350">
        <v>0.33800000000000002</v>
      </c>
      <c r="I134" s="351"/>
      <c r="J134" s="351"/>
      <c r="K134" s="351">
        <v>7.6</v>
      </c>
      <c r="L134" s="351">
        <v>204.5</v>
      </c>
      <c r="M134" s="413">
        <v>95.2</v>
      </c>
      <c r="N134" s="414">
        <v>34.6</v>
      </c>
      <c r="O134" s="352">
        <v>65277</v>
      </c>
      <c r="P134" s="352">
        <v>1055991</v>
      </c>
      <c r="Q134" s="353">
        <v>49295</v>
      </c>
      <c r="R134" s="354">
        <v>3107</v>
      </c>
      <c r="S134" s="355">
        <v>17788</v>
      </c>
      <c r="T134" s="356">
        <v>28400</v>
      </c>
      <c r="U134" s="426" t="str">
        <f t="shared" si="3"/>
        <v>〇</v>
      </c>
      <c r="X134" s="423"/>
      <c r="Y134" s="423"/>
      <c r="Z134" s="423"/>
      <c r="AA134" s="423"/>
      <c r="AB134" s="423"/>
      <c r="AC134" s="423"/>
      <c r="AD134" s="423"/>
      <c r="AE134" s="423"/>
      <c r="AF134" s="423"/>
      <c r="AG134" s="423"/>
      <c r="AH134" s="423"/>
      <c r="AI134" s="423"/>
      <c r="AJ134" s="423"/>
      <c r="AK134" s="423"/>
      <c r="AL134" s="423"/>
      <c r="AM134" s="423"/>
      <c r="AN134" s="423"/>
      <c r="AO134" s="423"/>
      <c r="AP134" s="423"/>
      <c r="AQ134" s="423"/>
    </row>
    <row r="135" spans="1:43" s="427" customFormat="1" ht="18.75" customHeight="1">
      <c r="A135" s="476" t="s">
        <v>271</v>
      </c>
      <c r="B135" s="42">
        <v>28</v>
      </c>
      <c r="C135" s="336">
        <v>9905</v>
      </c>
      <c r="D135" s="337">
        <v>3678</v>
      </c>
      <c r="E135" s="337">
        <v>-6588</v>
      </c>
      <c r="F135" s="337">
        <v>-6286</v>
      </c>
      <c r="G135" s="338">
        <v>217052</v>
      </c>
      <c r="H135" s="339">
        <v>0.26600000000000001</v>
      </c>
      <c r="I135" s="340"/>
      <c r="J135" s="340"/>
      <c r="K135" s="340">
        <v>12.5</v>
      </c>
      <c r="L135" s="340">
        <v>112.5</v>
      </c>
      <c r="M135" s="411">
        <v>92.4</v>
      </c>
      <c r="N135" s="411">
        <v>30.9</v>
      </c>
      <c r="O135" s="341">
        <v>42508</v>
      </c>
      <c r="P135" s="341">
        <v>646388</v>
      </c>
      <c r="Q135" s="342">
        <v>58535</v>
      </c>
      <c r="R135" s="343">
        <v>4002</v>
      </c>
      <c r="S135" s="344">
        <v>19659</v>
      </c>
      <c r="T135" s="345">
        <v>34874</v>
      </c>
      <c r="U135" s="426" t="str">
        <f t="shared" si="3"/>
        <v>〇</v>
      </c>
      <c r="X135" s="423"/>
      <c r="Y135" s="423"/>
      <c r="Z135" s="423"/>
      <c r="AA135" s="423"/>
      <c r="AB135" s="423"/>
      <c r="AC135" s="423"/>
      <c r="AD135" s="423"/>
      <c r="AE135" s="423"/>
      <c r="AF135" s="423"/>
      <c r="AG135" s="423"/>
      <c r="AH135" s="423"/>
      <c r="AI135" s="423"/>
      <c r="AJ135" s="423"/>
      <c r="AK135" s="423"/>
      <c r="AL135" s="423"/>
      <c r="AM135" s="423"/>
      <c r="AN135" s="423"/>
      <c r="AO135" s="423"/>
      <c r="AP135" s="423"/>
      <c r="AQ135" s="423"/>
    </row>
    <row r="136" spans="1:43" s="427" customFormat="1" ht="18.75" customHeight="1">
      <c r="A136" s="474"/>
      <c r="B136" s="43">
        <v>29</v>
      </c>
      <c r="C136" s="346">
        <v>6288</v>
      </c>
      <c r="D136" s="327">
        <v>2906</v>
      </c>
      <c r="E136" s="327">
        <v>-772</v>
      </c>
      <c r="F136" s="327">
        <v>-771</v>
      </c>
      <c r="G136" s="328">
        <v>212576</v>
      </c>
      <c r="H136" s="329">
        <v>0.27300000000000002</v>
      </c>
      <c r="I136" s="330"/>
      <c r="J136" s="330"/>
      <c r="K136" s="330">
        <v>12.6</v>
      </c>
      <c r="L136" s="330">
        <v>119.3</v>
      </c>
      <c r="M136" s="409">
        <v>92.7</v>
      </c>
      <c r="N136" s="410">
        <v>30.8</v>
      </c>
      <c r="O136" s="331">
        <v>43517</v>
      </c>
      <c r="P136" s="331">
        <v>638075</v>
      </c>
      <c r="Q136" s="332">
        <v>55409</v>
      </c>
      <c r="R136" s="333">
        <v>4002</v>
      </c>
      <c r="S136" s="334">
        <v>18663</v>
      </c>
      <c r="T136" s="335">
        <v>32744</v>
      </c>
      <c r="U136" s="426" t="str">
        <f t="shared" si="3"/>
        <v>〇</v>
      </c>
      <c r="X136" s="423"/>
      <c r="Y136" s="423"/>
      <c r="Z136" s="423"/>
      <c r="AA136" s="423"/>
      <c r="AB136" s="423"/>
      <c r="AC136" s="423"/>
      <c r="AD136" s="423"/>
      <c r="AE136" s="423"/>
      <c r="AF136" s="423"/>
      <c r="AG136" s="423"/>
      <c r="AH136" s="423"/>
      <c r="AI136" s="423"/>
      <c r="AJ136" s="423"/>
      <c r="AK136" s="423"/>
      <c r="AL136" s="423"/>
      <c r="AM136" s="423"/>
      <c r="AN136" s="423"/>
      <c r="AO136" s="423"/>
      <c r="AP136" s="423"/>
      <c r="AQ136" s="423"/>
    </row>
    <row r="137" spans="1:43" s="427" customFormat="1" ht="18.75" customHeight="1">
      <c r="A137" s="474"/>
      <c r="B137" s="43">
        <v>30</v>
      </c>
      <c r="C137" s="346">
        <v>7578</v>
      </c>
      <c r="D137" s="327">
        <v>4498</v>
      </c>
      <c r="E137" s="327">
        <v>1591</v>
      </c>
      <c r="F137" s="327">
        <v>1592</v>
      </c>
      <c r="G137" s="328">
        <v>211097</v>
      </c>
      <c r="H137" s="329">
        <v>0.27700000000000002</v>
      </c>
      <c r="I137" s="330"/>
      <c r="J137" s="330"/>
      <c r="K137" s="330">
        <v>12.7</v>
      </c>
      <c r="L137" s="330">
        <v>126.8</v>
      </c>
      <c r="M137" s="409">
        <v>90.9</v>
      </c>
      <c r="N137" s="410">
        <v>30.1</v>
      </c>
      <c r="O137" s="331">
        <v>59647</v>
      </c>
      <c r="P137" s="331">
        <v>625777</v>
      </c>
      <c r="Q137" s="332">
        <v>46553</v>
      </c>
      <c r="R137" s="333">
        <v>4003</v>
      </c>
      <c r="S137" s="334">
        <v>13750</v>
      </c>
      <c r="T137" s="335">
        <v>28770</v>
      </c>
      <c r="U137" s="426" t="str">
        <f t="shared" si="3"/>
        <v>✖</v>
      </c>
      <c r="X137" s="423"/>
      <c r="Y137" s="423"/>
      <c r="Z137" s="423"/>
      <c r="AA137" s="423"/>
      <c r="AB137" s="423"/>
      <c r="AC137" s="423"/>
      <c r="AD137" s="423"/>
      <c r="AE137" s="423"/>
      <c r="AF137" s="423"/>
      <c r="AG137" s="423"/>
      <c r="AH137" s="423"/>
      <c r="AI137" s="423"/>
      <c r="AJ137" s="423"/>
      <c r="AK137" s="423"/>
      <c r="AL137" s="423"/>
      <c r="AM137" s="423"/>
      <c r="AN137" s="423"/>
      <c r="AO137" s="423"/>
      <c r="AP137" s="423"/>
      <c r="AQ137" s="423"/>
    </row>
    <row r="138" spans="1:43" s="427" customFormat="1" ht="18.75" customHeight="1">
      <c r="A138" s="474"/>
      <c r="B138" s="43" t="s">
        <v>268</v>
      </c>
      <c r="C138" s="346">
        <v>4958</v>
      </c>
      <c r="D138" s="327">
        <v>2883</v>
      </c>
      <c r="E138" s="327">
        <v>-1615</v>
      </c>
      <c r="F138" s="327">
        <v>-1615</v>
      </c>
      <c r="G138" s="328">
        <v>209036</v>
      </c>
      <c r="H138" s="329">
        <v>0.28199999999999997</v>
      </c>
      <c r="I138" s="330"/>
      <c r="J138" s="330"/>
      <c r="K138" s="330">
        <v>11.8</v>
      </c>
      <c r="L138" s="330">
        <v>136.9</v>
      </c>
      <c r="M138" s="409">
        <v>92.2</v>
      </c>
      <c r="N138" s="410">
        <v>26.6</v>
      </c>
      <c r="O138" s="331">
        <v>80986</v>
      </c>
      <c r="P138" s="331">
        <v>630003</v>
      </c>
      <c r="Q138" s="332">
        <v>43658</v>
      </c>
      <c r="R138" s="333">
        <v>4003</v>
      </c>
      <c r="S138" s="334">
        <v>12935</v>
      </c>
      <c r="T138" s="335">
        <v>26719</v>
      </c>
      <c r="U138" s="426" t="str">
        <f t="shared" si="3"/>
        <v>✖</v>
      </c>
      <c r="X138" s="423"/>
      <c r="Y138" s="423"/>
      <c r="Z138" s="423"/>
      <c r="AA138" s="423"/>
      <c r="AB138" s="423"/>
      <c r="AC138" s="423"/>
      <c r="AD138" s="423"/>
      <c r="AE138" s="423"/>
      <c r="AF138" s="423"/>
      <c r="AG138" s="423"/>
      <c r="AH138" s="423"/>
      <c r="AI138" s="423"/>
      <c r="AJ138" s="423"/>
      <c r="AK138" s="423"/>
      <c r="AL138" s="423"/>
      <c r="AM138" s="423"/>
      <c r="AN138" s="423"/>
      <c r="AO138" s="423"/>
      <c r="AP138" s="423"/>
      <c r="AQ138" s="423"/>
    </row>
    <row r="139" spans="1:43" s="427" customFormat="1" ht="18.75" customHeight="1">
      <c r="A139" s="475"/>
      <c r="B139" s="44" t="s">
        <v>269</v>
      </c>
      <c r="C139" s="347">
        <v>14233</v>
      </c>
      <c r="D139" s="348">
        <v>10116</v>
      </c>
      <c r="E139" s="348">
        <v>7234</v>
      </c>
      <c r="F139" s="348">
        <v>7234</v>
      </c>
      <c r="G139" s="349">
        <v>213986</v>
      </c>
      <c r="H139" s="350">
        <v>0.28999999999999998</v>
      </c>
      <c r="I139" s="351"/>
      <c r="J139" s="351"/>
      <c r="K139" s="351">
        <v>10.3</v>
      </c>
      <c r="L139" s="351">
        <v>134.6</v>
      </c>
      <c r="M139" s="413">
        <v>89.2</v>
      </c>
      <c r="N139" s="414">
        <v>25.87</v>
      </c>
      <c r="O139" s="352">
        <v>78020</v>
      </c>
      <c r="P139" s="352">
        <v>631424</v>
      </c>
      <c r="Q139" s="353">
        <v>50139</v>
      </c>
      <c r="R139" s="354">
        <v>4003</v>
      </c>
      <c r="S139" s="355">
        <v>9970</v>
      </c>
      <c r="T139" s="356">
        <v>36165</v>
      </c>
      <c r="U139" s="426" t="str">
        <f t="shared" si="3"/>
        <v>✖</v>
      </c>
      <c r="X139" s="423"/>
      <c r="Y139" s="423"/>
      <c r="Z139" s="423"/>
      <c r="AA139" s="423"/>
      <c r="AB139" s="423"/>
      <c r="AC139" s="423"/>
      <c r="AD139" s="423"/>
      <c r="AE139" s="423"/>
      <c r="AF139" s="423"/>
      <c r="AG139" s="423"/>
      <c r="AH139" s="423"/>
      <c r="AI139" s="423"/>
      <c r="AJ139" s="423"/>
      <c r="AK139" s="423"/>
      <c r="AL139" s="423"/>
      <c r="AM139" s="423"/>
      <c r="AN139" s="423"/>
      <c r="AO139" s="423"/>
      <c r="AP139" s="423"/>
      <c r="AQ139" s="423"/>
    </row>
    <row r="140" spans="1:43" ht="18.75" customHeight="1">
      <c r="A140" s="476" t="s">
        <v>38</v>
      </c>
      <c r="B140" s="42">
        <v>28</v>
      </c>
      <c r="C140" s="346">
        <v>19910</v>
      </c>
      <c r="D140" s="327">
        <v>7947</v>
      </c>
      <c r="E140" s="327">
        <v>-440</v>
      </c>
      <c r="F140" s="327">
        <v>6759</v>
      </c>
      <c r="G140" s="328">
        <v>283771</v>
      </c>
      <c r="H140" s="329">
        <v>0.252</v>
      </c>
      <c r="I140" s="330"/>
      <c r="J140" s="330"/>
      <c r="K140" s="330">
        <v>7.6</v>
      </c>
      <c r="L140" s="330">
        <v>174.4</v>
      </c>
      <c r="M140" s="409">
        <v>87.3</v>
      </c>
      <c r="N140" s="410">
        <v>34.6</v>
      </c>
      <c r="O140" s="331">
        <v>73271</v>
      </c>
      <c r="P140" s="331">
        <v>977401</v>
      </c>
      <c r="Q140" s="332">
        <v>57612</v>
      </c>
      <c r="R140" s="333">
        <v>15888</v>
      </c>
      <c r="S140" s="334">
        <v>24678</v>
      </c>
      <c r="T140" s="335">
        <v>17046</v>
      </c>
      <c r="U140" s="426" t="str">
        <f t="shared" si="3"/>
        <v>〇</v>
      </c>
      <c r="V140" s="427"/>
    </row>
    <row r="141" spans="1:43" ht="18.75" customHeight="1">
      <c r="A141" s="474"/>
      <c r="B141" s="43">
        <v>29</v>
      </c>
      <c r="C141" s="346">
        <v>19625</v>
      </c>
      <c r="D141" s="327">
        <v>8486</v>
      </c>
      <c r="E141" s="327">
        <v>539</v>
      </c>
      <c r="F141" s="327">
        <v>6491</v>
      </c>
      <c r="G141" s="328">
        <v>279070</v>
      </c>
      <c r="H141" s="329">
        <v>0.26</v>
      </c>
      <c r="I141" s="330"/>
      <c r="J141" s="330"/>
      <c r="K141" s="330">
        <v>6.2</v>
      </c>
      <c r="L141" s="330">
        <v>178.8</v>
      </c>
      <c r="M141" s="409">
        <v>91</v>
      </c>
      <c r="N141" s="410">
        <v>34.200000000000003</v>
      </c>
      <c r="O141" s="331">
        <v>69539</v>
      </c>
      <c r="P141" s="331">
        <v>955381</v>
      </c>
      <c r="Q141" s="332">
        <v>53097</v>
      </c>
      <c r="R141" s="333">
        <v>15967</v>
      </c>
      <c r="S141" s="334">
        <v>19493</v>
      </c>
      <c r="T141" s="335">
        <v>17637</v>
      </c>
      <c r="U141" s="426" t="str">
        <f t="shared" si="3"/>
        <v>〇</v>
      </c>
      <c r="V141" s="427"/>
    </row>
    <row r="142" spans="1:43" ht="18.75" customHeight="1">
      <c r="A142" s="474"/>
      <c r="B142" s="43">
        <v>30</v>
      </c>
      <c r="C142" s="346">
        <v>20678</v>
      </c>
      <c r="D142" s="327">
        <v>7928</v>
      </c>
      <c r="E142" s="327">
        <v>-558</v>
      </c>
      <c r="F142" s="327">
        <v>4769</v>
      </c>
      <c r="G142" s="328">
        <v>276921</v>
      </c>
      <c r="H142" s="329">
        <v>0.26</v>
      </c>
      <c r="I142" s="330"/>
      <c r="J142" s="330"/>
      <c r="K142" s="330">
        <v>6.1</v>
      </c>
      <c r="L142" s="330">
        <v>179.2</v>
      </c>
      <c r="M142" s="409">
        <v>90.3</v>
      </c>
      <c r="N142" s="410">
        <v>32.6</v>
      </c>
      <c r="O142" s="331">
        <v>68438</v>
      </c>
      <c r="P142" s="331">
        <v>940198</v>
      </c>
      <c r="Q142" s="332">
        <v>49433</v>
      </c>
      <c r="R142" s="333">
        <v>16548</v>
      </c>
      <c r="S142" s="334">
        <v>16671</v>
      </c>
      <c r="T142" s="335">
        <v>16214</v>
      </c>
      <c r="U142" s="426" t="str">
        <f t="shared" si="3"/>
        <v>〇</v>
      </c>
      <c r="V142" s="427"/>
    </row>
    <row r="143" spans="1:43" ht="18.75" customHeight="1">
      <c r="A143" s="474"/>
      <c r="B143" s="43" t="s">
        <v>268</v>
      </c>
      <c r="C143" s="326">
        <v>22688</v>
      </c>
      <c r="D143" s="327">
        <v>9479</v>
      </c>
      <c r="E143" s="327">
        <v>1551</v>
      </c>
      <c r="F143" s="327">
        <v>7769</v>
      </c>
      <c r="G143" s="328">
        <v>274325</v>
      </c>
      <c r="H143" s="329">
        <v>0.26200000000000001</v>
      </c>
      <c r="I143" s="330"/>
      <c r="J143" s="330"/>
      <c r="K143" s="330">
        <v>6.3</v>
      </c>
      <c r="L143" s="330">
        <v>186.4</v>
      </c>
      <c r="M143" s="409">
        <v>90.7</v>
      </c>
      <c r="N143" s="410">
        <v>31.8</v>
      </c>
      <c r="O143" s="331">
        <v>63843</v>
      </c>
      <c r="P143" s="331">
        <v>926198</v>
      </c>
      <c r="Q143" s="332">
        <v>42271</v>
      </c>
      <c r="R143" s="333">
        <v>17534</v>
      </c>
      <c r="S143" s="334">
        <v>10266</v>
      </c>
      <c r="T143" s="335">
        <v>14472</v>
      </c>
      <c r="U143" s="426" t="str">
        <f t="shared" si="3"/>
        <v>✖</v>
      </c>
      <c r="V143" s="427"/>
    </row>
    <row r="144" spans="1:43" s="427" customFormat="1" ht="18.75" customHeight="1">
      <c r="A144" s="475"/>
      <c r="B144" s="44" t="s">
        <v>269</v>
      </c>
      <c r="C144" s="360">
        <v>29114</v>
      </c>
      <c r="D144" s="348">
        <v>13766</v>
      </c>
      <c r="E144" s="348">
        <v>4288</v>
      </c>
      <c r="F144" s="348">
        <v>8928</v>
      </c>
      <c r="G144" s="349">
        <v>279440</v>
      </c>
      <c r="H144" s="350">
        <v>0.26600000000000001</v>
      </c>
      <c r="I144" s="351"/>
      <c r="J144" s="351"/>
      <c r="K144" s="351">
        <v>5.5</v>
      </c>
      <c r="L144" s="351">
        <v>176.8</v>
      </c>
      <c r="M144" s="413">
        <v>90</v>
      </c>
      <c r="N144" s="414">
        <v>31.5</v>
      </c>
      <c r="O144" s="352">
        <v>65963</v>
      </c>
      <c r="P144" s="352">
        <v>918857</v>
      </c>
      <c r="Q144" s="353">
        <v>42966</v>
      </c>
      <c r="R144" s="354">
        <v>17565</v>
      </c>
      <c r="S144" s="355">
        <v>6972</v>
      </c>
      <c r="T144" s="356">
        <v>18429</v>
      </c>
      <c r="U144" s="426" t="str">
        <f t="shared" si="3"/>
        <v>〇</v>
      </c>
      <c r="X144" s="423"/>
      <c r="Y144" s="423"/>
      <c r="Z144" s="423"/>
      <c r="AA144" s="423"/>
      <c r="AB144" s="423"/>
      <c r="AC144" s="423"/>
      <c r="AD144" s="423"/>
      <c r="AE144" s="423"/>
      <c r="AF144" s="423"/>
      <c r="AG144" s="423"/>
      <c r="AH144" s="423"/>
      <c r="AI144" s="423"/>
      <c r="AJ144" s="423"/>
      <c r="AK144" s="423"/>
      <c r="AL144" s="423"/>
      <c r="AM144" s="423"/>
      <c r="AN144" s="423"/>
      <c r="AO144" s="423"/>
      <c r="AP144" s="423"/>
      <c r="AQ144" s="423"/>
    </row>
    <row r="145" spans="1:43" ht="18.75" customHeight="1">
      <c r="A145" s="473" t="s">
        <v>77</v>
      </c>
      <c r="B145" s="42">
        <v>28</v>
      </c>
      <c r="C145" s="326">
        <v>8150</v>
      </c>
      <c r="D145" s="327">
        <v>1661</v>
      </c>
      <c r="E145" s="327">
        <v>43</v>
      </c>
      <c r="F145" s="327">
        <v>-4753</v>
      </c>
      <c r="G145" s="328">
        <v>438006</v>
      </c>
      <c r="H145" s="329">
        <v>0.51800000000000002</v>
      </c>
      <c r="I145" s="330"/>
      <c r="J145" s="330"/>
      <c r="K145" s="330">
        <v>11.4</v>
      </c>
      <c r="L145" s="330">
        <v>200</v>
      </c>
      <c r="M145" s="409">
        <v>96.4</v>
      </c>
      <c r="N145" s="410">
        <v>49.5</v>
      </c>
      <c r="O145" s="331">
        <v>64851</v>
      </c>
      <c r="P145" s="331">
        <v>1370792</v>
      </c>
      <c r="Q145" s="332">
        <v>81981</v>
      </c>
      <c r="R145" s="333">
        <v>19091</v>
      </c>
      <c r="S145" s="334">
        <v>14465</v>
      </c>
      <c r="T145" s="335">
        <v>48425</v>
      </c>
      <c r="U145" s="426" t="str">
        <f t="shared" si="3"/>
        <v>〇</v>
      </c>
      <c r="V145" s="427"/>
    </row>
    <row r="146" spans="1:43" ht="18.75" customHeight="1">
      <c r="A146" s="474"/>
      <c r="B146" s="43">
        <v>29</v>
      </c>
      <c r="C146" s="326">
        <v>7275</v>
      </c>
      <c r="D146" s="327">
        <v>1652</v>
      </c>
      <c r="E146" s="327">
        <v>-9</v>
      </c>
      <c r="F146" s="327">
        <v>-1411</v>
      </c>
      <c r="G146" s="328">
        <v>414943</v>
      </c>
      <c r="H146" s="329">
        <v>0.52700000000000002</v>
      </c>
      <c r="I146" s="330"/>
      <c r="J146" s="330"/>
      <c r="K146" s="330">
        <v>11.3</v>
      </c>
      <c r="L146" s="330">
        <v>203.1</v>
      </c>
      <c r="M146" s="409">
        <v>96.3</v>
      </c>
      <c r="N146" s="410">
        <v>51.3</v>
      </c>
      <c r="O146" s="331">
        <v>88539</v>
      </c>
      <c r="P146" s="331">
        <v>1348084</v>
      </c>
      <c r="Q146" s="332">
        <v>85547</v>
      </c>
      <c r="R146" s="333">
        <v>17689</v>
      </c>
      <c r="S146" s="334">
        <v>12776</v>
      </c>
      <c r="T146" s="335">
        <v>55082</v>
      </c>
      <c r="U146" s="426" t="str">
        <f t="shared" si="3"/>
        <v>〇</v>
      </c>
      <c r="V146" s="427"/>
    </row>
    <row r="147" spans="1:43" ht="18.75" customHeight="1">
      <c r="A147" s="474"/>
      <c r="B147" s="43">
        <v>30</v>
      </c>
      <c r="C147" s="326">
        <v>9076</v>
      </c>
      <c r="D147" s="327">
        <v>1429</v>
      </c>
      <c r="E147" s="327">
        <v>-223</v>
      </c>
      <c r="F147" s="327">
        <v>-3243</v>
      </c>
      <c r="G147" s="328">
        <v>414574</v>
      </c>
      <c r="H147" s="329">
        <v>0.52800000000000002</v>
      </c>
      <c r="I147" s="330"/>
      <c r="J147" s="330"/>
      <c r="K147" s="330">
        <v>11.2</v>
      </c>
      <c r="L147" s="330">
        <v>200.3</v>
      </c>
      <c r="M147" s="409">
        <v>96.8</v>
      </c>
      <c r="N147" s="410">
        <v>48.1</v>
      </c>
      <c r="O147" s="331">
        <v>85279</v>
      </c>
      <c r="P147" s="331">
        <v>1341430</v>
      </c>
      <c r="Q147" s="332">
        <v>78163</v>
      </c>
      <c r="R147" s="333">
        <v>14669</v>
      </c>
      <c r="S147" s="334">
        <v>13103</v>
      </c>
      <c r="T147" s="335">
        <v>50391</v>
      </c>
      <c r="U147" s="426" t="str">
        <f t="shared" si="3"/>
        <v>〇</v>
      </c>
      <c r="V147" s="427"/>
    </row>
    <row r="148" spans="1:43" ht="18.75" customHeight="1">
      <c r="A148" s="474"/>
      <c r="B148" s="43" t="s">
        <v>268</v>
      </c>
      <c r="C148" s="326">
        <v>8391</v>
      </c>
      <c r="D148" s="327">
        <v>1170</v>
      </c>
      <c r="E148" s="327">
        <v>-259</v>
      </c>
      <c r="F148" s="327">
        <v>-2157</v>
      </c>
      <c r="G148" s="328">
        <v>415428</v>
      </c>
      <c r="H148" s="329">
        <v>0.53</v>
      </c>
      <c r="I148" s="330"/>
      <c r="J148" s="330"/>
      <c r="K148" s="330">
        <v>11.5</v>
      </c>
      <c r="L148" s="330">
        <v>198.5</v>
      </c>
      <c r="M148" s="409">
        <v>98.4</v>
      </c>
      <c r="N148" s="410">
        <v>47.3</v>
      </c>
      <c r="O148" s="331">
        <v>79380</v>
      </c>
      <c r="P148" s="331">
        <v>1339206</v>
      </c>
      <c r="Q148" s="332">
        <v>70399</v>
      </c>
      <c r="R148" s="333">
        <v>12771</v>
      </c>
      <c r="S148" s="334">
        <v>10373</v>
      </c>
      <c r="T148" s="335">
        <v>47256</v>
      </c>
      <c r="U148" s="426" t="str">
        <f t="shared" si="3"/>
        <v>✖</v>
      </c>
      <c r="V148" s="427"/>
    </row>
    <row r="149" spans="1:43" s="427" customFormat="1" ht="18.75" customHeight="1">
      <c r="A149" s="475"/>
      <c r="B149" s="43" t="s">
        <v>269</v>
      </c>
      <c r="C149" s="326">
        <v>22792</v>
      </c>
      <c r="D149" s="327">
        <v>16789</v>
      </c>
      <c r="E149" s="327">
        <v>15619</v>
      </c>
      <c r="F149" s="327">
        <v>15831</v>
      </c>
      <c r="G149" s="328">
        <v>421760</v>
      </c>
      <c r="H149" s="329">
        <v>0.53500000000000003</v>
      </c>
      <c r="I149" s="330"/>
      <c r="J149" s="330"/>
      <c r="K149" s="330">
        <v>11.3</v>
      </c>
      <c r="L149" s="330">
        <v>192.9</v>
      </c>
      <c r="M149" s="409">
        <v>97.2</v>
      </c>
      <c r="N149" s="410">
        <v>40.5</v>
      </c>
      <c r="O149" s="331">
        <v>167018</v>
      </c>
      <c r="P149" s="331">
        <v>1356029</v>
      </c>
      <c r="Q149" s="332">
        <v>72980</v>
      </c>
      <c r="R149" s="333">
        <v>12983</v>
      </c>
      <c r="S149" s="334">
        <v>10582</v>
      </c>
      <c r="T149" s="335">
        <v>49415</v>
      </c>
      <c r="U149" s="426" t="str">
        <f t="shared" si="3"/>
        <v>〇</v>
      </c>
      <c r="X149" s="423"/>
      <c r="Y149" s="423"/>
      <c r="Z149" s="423"/>
      <c r="AA149" s="423"/>
      <c r="AB149" s="423"/>
      <c r="AC149" s="423"/>
      <c r="AD149" s="423"/>
      <c r="AE149" s="423"/>
      <c r="AF149" s="423"/>
      <c r="AG149" s="423"/>
      <c r="AH149" s="423"/>
      <c r="AI149" s="423"/>
      <c r="AJ149" s="423"/>
      <c r="AK149" s="423"/>
      <c r="AL149" s="423"/>
      <c r="AM149" s="423"/>
      <c r="AN149" s="423"/>
      <c r="AO149" s="423"/>
      <c r="AP149" s="423"/>
      <c r="AQ149" s="423"/>
    </row>
    <row r="150" spans="1:43" ht="18.75" customHeight="1">
      <c r="A150" s="476" t="s">
        <v>40</v>
      </c>
      <c r="B150" s="42">
        <v>28</v>
      </c>
      <c r="C150" s="362">
        <v>12234</v>
      </c>
      <c r="D150" s="337">
        <v>2739</v>
      </c>
      <c r="E150" s="337">
        <v>108</v>
      </c>
      <c r="F150" s="337">
        <v>-413</v>
      </c>
      <c r="G150" s="338">
        <v>607029</v>
      </c>
      <c r="H150" s="339">
        <v>0.60199999999999998</v>
      </c>
      <c r="I150" s="340"/>
      <c r="J150" s="340"/>
      <c r="K150" s="340">
        <v>14.8</v>
      </c>
      <c r="L150" s="340">
        <v>224.7</v>
      </c>
      <c r="M150" s="411">
        <v>95.9</v>
      </c>
      <c r="N150" s="416">
        <v>52.3</v>
      </c>
      <c r="O150" s="341">
        <v>67504</v>
      </c>
      <c r="P150" s="341">
        <v>2123019</v>
      </c>
      <c r="Q150" s="342">
        <v>149358</v>
      </c>
      <c r="R150" s="343">
        <v>27070</v>
      </c>
      <c r="S150" s="344">
        <v>18921</v>
      </c>
      <c r="T150" s="345">
        <v>103367</v>
      </c>
      <c r="U150" s="426" t="str">
        <f t="shared" si="3"/>
        <v>〇</v>
      </c>
      <c r="V150" s="427"/>
    </row>
    <row r="151" spans="1:43" ht="18.75" customHeight="1">
      <c r="A151" s="474"/>
      <c r="B151" s="43">
        <v>29</v>
      </c>
      <c r="C151" s="326">
        <v>11885</v>
      </c>
      <c r="D151" s="327">
        <v>1953</v>
      </c>
      <c r="E151" s="327">
        <v>-786</v>
      </c>
      <c r="F151" s="327">
        <v>-1173</v>
      </c>
      <c r="G151" s="328">
        <v>569978</v>
      </c>
      <c r="H151" s="329">
        <v>0.61499999999999999</v>
      </c>
      <c r="I151" s="330"/>
      <c r="J151" s="330"/>
      <c r="K151" s="330">
        <v>14.2</v>
      </c>
      <c r="L151" s="330">
        <v>228.5</v>
      </c>
      <c r="M151" s="409">
        <v>96.3</v>
      </c>
      <c r="N151" s="415">
        <v>54</v>
      </c>
      <c r="O151" s="331">
        <v>64937</v>
      </c>
      <c r="P151" s="331">
        <v>2089220</v>
      </c>
      <c r="Q151" s="332">
        <v>143058</v>
      </c>
      <c r="R151" s="333">
        <v>26683</v>
      </c>
      <c r="S151" s="334">
        <v>19019</v>
      </c>
      <c r="T151" s="335">
        <v>97356</v>
      </c>
      <c r="U151" s="426" t="str">
        <f t="shared" si="3"/>
        <v>〇</v>
      </c>
      <c r="V151" s="427"/>
    </row>
    <row r="152" spans="1:43" ht="18.75" customHeight="1">
      <c r="A152" s="474"/>
      <c r="B152" s="43">
        <v>30</v>
      </c>
      <c r="C152" s="326">
        <v>21862</v>
      </c>
      <c r="D152" s="327">
        <v>4893</v>
      </c>
      <c r="E152" s="327">
        <v>2940</v>
      </c>
      <c r="F152" s="327">
        <v>953</v>
      </c>
      <c r="G152" s="328">
        <v>565879</v>
      </c>
      <c r="H152" s="329">
        <v>0.61399999999999999</v>
      </c>
      <c r="I152" s="330"/>
      <c r="J152" s="330"/>
      <c r="K152" s="330">
        <v>13.6</v>
      </c>
      <c r="L152" s="330">
        <v>220.3</v>
      </c>
      <c r="M152" s="409">
        <v>93.9</v>
      </c>
      <c r="N152" s="415">
        <v>51.6</v>
      </c>
      <c r="O152" s="331">
        <v>76474</v>
      </c>
      <c r="P152" s="331">
        <v>2078989</v>
      </c>
      <c r="Q152" s="332">
        <v>134494</v>
      </c>
      <c r="R152" s="333">
        <v>22790</v>
      </c>
      <c r="S152" s="334">
        <v>19089</v>
      </c>
      <c r="T152" s="335">
        <v>92615</v>
      </c>
      <c r="U152" s="426" t="str">
        <f t="shared" si="3"/>
        <v>〇</v>
      </c>
      <c r="V152" s="427"/>
    </row>
    <row r="153" spans="1:43" ht="18.75" customHeight="1">
      <c r="A153" s="474"/>
      <c r="B153" s="43" t="s">
        <v>268</v>
      </c>
      <c r="C153" s="326">
        <v>25879</v>
      </c>
      <c r="D153" s="327">
        <v>5373</v>
      </c>
      <c r="E153" s="327">
        <v>480</v>
      </c>
      <c r="F153" s="327">
        <v>-11144</v>
      </c>
      <c r="G153" s="328">
        <v>563273</v>
      </c>
      <c r="H153" s="329">
        <v>0.61899999999999999</v>
      </c>
      <c r="I153" s="330"/>
      <c r="J153" s="330"/>
      <c r="K153" s="330">
        <v>13.8</v>
      </c>
      <c r="L153" s="330">
        <v>223.7</v>
      </c>
      <c r="M153" s="409">
        <v>96.3</v>
      </c>
      <c r="N153" s="415">
        <v>51.1</v>
      </c>
      <c r="O153" s="331">
        <v>89649</v>
      </c>
      <c r="P153" s="331">
        <v>2077901</v>
      </c>
      <c r="Q153" s="332">
        <v>123103</v>
      </c>
      <c r="R153" s="333">
        <v>11166</v>
      </c>
      <c r="S153" s="334">
        <v>19176</v>
      </c>
      <c r="T153" s="335">
        <v>92761</v>
      </c>
      <c r="U153" s="426" t="str">
        <f t="shared" si="3"/>
        <v>〇</v>
      </c>
      <c r="V153" s="427"/>
    </row>
    <row r="154" spans="1:43" s="427" customFormat="1" ht="18.75" customHeight="1">
      <c r="A154" s="475"/>
      <c r="B154" s="44" t="s">
        <v>269</v>
      </c>
      <c r="C154" s="360">
        <v>39558</v>
      </c>
      <c r="D154" s="348">
        <v>21575</v>
      </c>
      <c r="E154" s="348">
        <v>16202</v>
      </c>
      <c r="F154" s="348">
        <v>21536</v>
      </c>
      <c r="G154" s="349">
        <v>567783</v>
      </c>
      <c r="H154" s="350">
        <v>0.61799999999999999</v>
      </c>
      <c r="I154" s="351"/>
      <c r="J154" s="351"/>
      <c r="K154" s="351">
        <v>13.1</v>
      </c>
      <c r="L154" s="351">
        <v>215.7</v>
      </c>
      <c r="M154" s="413">
        <v>93.5</v>
      </c>
      <c r="N154" s="418">
        <v>47.3</v>
      </c>
      <c r="O154" s="352">
        <v>129214</v>
      </c>
      <c r="P154" s="352">
        <v>2098367</v>
      </c>
      <c r="Q154" s="353">
        <v>128017</v>
      </c>
      <c r="R154" s="354">
        <v>16500</v>
      </c>
      <c r="S154" s="355">
        <v>19261</v>
      </c>
      <c r="T154" s="356">
        <v>92257</v>
      </c>
      <c r="U154" s="426" t="str">
        <f t="shared" si="3"/>
        <v>✖</v>
      </c>
      <c r="X154" s="423"/>
      <c r="Y154" s="423"/>
      <c r="Z154" s="423"/>
      <c r="AA154" s="423"/>
      <c r="AB154" s="423"/>
      <c r="AC154" s="423"/>
      <c r="AD154" s="423"/>
      <c r="AE154" s="423"/>
      <c r="AF154" s="423"/>
      <c r="AG154" s="423"/>
      <c r="AH154" s="423"/>
      <c r="AI154" s="423"/>
      <c r="AJ154" s="423"/>
      <c r="AK154" s="423"/>
      <c r="AL154" s="423"/>
      <c r="AM154" s="423"/>
      <c r="AN154" s="423"/>
      <c r="AO154" s="423"/>
      <c r="AP154" s="423"/>
      <c r="AQ154" s="423"/>
    </row>
    <row r="155" spans="1:43" ht="18.75" customHeight="1">
      <c r="A155" s="476" t="s">
        <v>83</v>
      </c>
      <c r="B155" s="42">
        <v>28</v>
      </c>
      <c r="C155" s="326">
        <v>22392</v>
      </c>
      <c r="D155" s="327">
        <v>7604</v>
      </c>
      <c r="E155" s="327">
        <v>785</v>
      </c>
      <c r="F155" s="327">
        <v>798</v>
      </c>
      <c r="G155" s="328">
        <v>257382</v>
      </c>
      <c r="H155" s="329">
        <v>0.32900000000000001</v>
      </c>
      <c r="I155" s="330"/>
      <c r="J155" s="330"/>
      <c r="K155" s="330">
        <v>14.6</v>
      </c>
      <c r="L155" s="330">
        <v>182.1</v>
      </c>
      <c r="M155" s="409">
        <v>94.2</v>
      </c>
      <c r="N155" s="410">
        <v>44.7</v>
      </c>
      <c r="O155" s="331">
        <v>27959</v>
      </c>
      <c r="P155" s="331">
        <v>858721</v>
      </c>
      <c r="Q155" s="332">
        <v>69306</v>
      </c>
      <c r="R155" s="333">
        <v>14124</v>
      </c>
      <c r="S155" s="334">
        <v>12607</v>
      </c>
      <c r="T155" s="335">
        <v>42575</v>
      </c>
      <c r="U155" s="426" t="str">
        <f t="shared" si="3"/>
        <v>〇</v>
      </c>
      <c r="V155" s="427"/>
    </row>
    <row r="156" spans="1:43" ht="18.75" customHeight="1">
      <c r="A156" s="474"/>
      <c r="B156" s="43">
        <v>29</v>
      </c>
      <c r="C156" s="326">
        <v>22190</v>
      </c>
      <c r="D156" s="327">
        <v>8661</v>
      </c>
      <c r="E156" s="327">
        <v>1057</v>
      </c>
      <c r="F156" s="327">
        <v>1065</v>
      </c>
      <c r="G156" s="328">
        <v>254140</v>
      </c>
      <c r="H156" s="329">
        <v>0.33400000000000002</v>
      </c>
      <c r="I156" s="330"/>
      <c r="J156" s="330"/>
      <c r="K156" s="330">
        <v>12.8</v>
      </c>
      <c r="L156" s="330">
        <v>181.8</v>
      </c>
      <c r="M156" s="409">
        <v>93.1</v>
      </c>
      <c r="N156" s="410">
        <v>44.4</v>
      </c>
      <c r="O156" s="331">
        <v>35078</v>
      </c>
      <c r="P156" s="331">
        <v>842964</v>
      </c>
      <c r="Q156" s="332">
        <v>69046</v>
      </c>
      <c r="R156" s="333">
        <v>14132</v>
      </c>
      <c r="S156" s="334">
        <v>12792</v>
      </c>
      <c r="T156" s="335">
        <v>42122</v>
      </c>
      <c r="U156" s="426" t="str">
        <f t="shared" si="3"/>
        <v>〇</v>
      </c>
      <c r="V156" s="427"/>
    </row>
    <row r="157" spans="1:43" ht="18.75" customHeight="1">
      <c r="A157" s="474"/>
      <c r="B157" s="43">
        <v>30</v>
      </c>
      <c r="C157" s="326">
        <v>23866</v>
      </c>
      <c r="D157" s="327">
        <v>9839</v>
      </c>
      <c r="E157" s="327">
        <v>1178</v>
      </c>
      <c r="F157" s="327">
        <v>1182</v>
      </c>
      <c r="G157" s="328">
        <v>249329</v>
      </c>
      <c r="H157" s="329">
        <v>0.32600000000000001</v>
      </c>
      <c r="I157" s="330"/>
      <c r="J157" s="330"/>
      <c r="K157" s="330">
        <v>12.1</v>
      </c>
      <c r="L157" s="330">
        <v>184.4</v>
      </c>
      <c r="M157" s="409">
        <v>93.1</v>
      </c>
      <c r="N157" s="410">
        <v>44.8</v>
      </c>
      <c r="O157" s="331">
        <v>31493</v>
      </c>
      <c r="P157" s="331">
        <v>832655</v>
      </c>
      <c r="Q157" s="332">
        <v>66400</v>
      </c>
      <c r="R157" s="333">
        <v>14136</v>
      </c>
      <c r="S157" s="334">
        <v>12996</v>
      </c>
      <c r="T157" s="335">
        <v>39268</v>
      </c>
      <c r="U157" s="426" t="str">
        <f t="shared" si="3"/>
        <v>〇</v>
      </c>
      <c r="V157" s="427"/>
    </row>
    <row r="158" spans="1:43" ht="18.75" customHeight="1">
      <c r="A158" s="474"/>
      <c r="B158" s="43" t="s">
        <v>268</v>
      </c>
      <c r="C158" s="326">
        <v>23286</v>
      </c>
      <c r="D158" s="327">
        <v>8068</v>
      </c>
      <c r="E158" s="327">
        <v>-1772</v>
      </c>
      <c r="F158" s="327">
        <v>-1768</v>
      </c>
      <c r="G158" s="328">
        <v>250053</v>
      </c>
      <c r="H158" s="329">
        <v>0.32700000000000001</v>
      </c>
      <c r="I158" s="330"/>
      <c r="J158" s="330"/>
      <c r="K158" s="330">
        <v>11.7</v>
      </c>
      <c r="L158" s="330">
        <v>180.6</v>
      </c>
      <c r="M158" s="409">
        <v>94.4</v>
      </c>
      <c r="N158" s="410">
        <v>43.2</v>
      </c>
      <c r="O158" s="331">
        <v>32564</v>
      </c>
      <c r="P158" s="331">
        <v>820437</v>
      </c>
      <c r="Q158" s="332">
        <v>65472</v>
      </c>
      <c r="R158" s="333">
        <v>14140</v>
      </c>
      <c r="S158" s="334">
        <v>11208</v>
      </c>
      <c r="T158" s="335">
        <v>40124</v>
      </c>
      <c r="U158" s="426" t="str">
        <f t="shared" si="3"/>
        <v>〇</v>
      </c>
      <c r="V158" s="427"/>
    </row>
    <row r="159" spans="1:43" s="427" customFormat="1" ht="18.75" customHeight="1">
      <c r="A159" s="475"/>
      <c r="B159" s="43" t="s">
        <v>269</v>
      </c>
      <c r="C159" s="326">
        <v>30767</v>
      </c>
      <c r="D159" s="327">
        <v>13205</v>
      </c>
      <c r="E159" s="327">
        <v>5137</v>
      </c>
      <c r="F159" s="327">
        <v>3967</v>
      </c>
      <c r="G159" s="328">
        <v>254613</v>
      </c>
      <c r="H159" s="329">
        <v>0.32700000000000001</v>
      </c>
      <c r="I159" s="330"/>
      <c r="J159" s="330"/>
      <c r="K159" s="330">
        <v>11.3</v>
      </c>
      <c r="L159" s="330">
        <v>172.8</v>
      </c>
      <c r="M159" s="409">
        <v>93.1</v>
      </c>
      <c r="N159" s="410">
        <v>38.6</v>
      </c>
      <c r="O159" s="331">
        <v>57235</v>
      </c>
      <c r="P159" s="331">
        <v>818757</v>
      </c>
      <c r="Q159" s="332">
        <v>65548</v>
      </c>
      <c r="R159" s="333">
        <v>12970</v>
      </c>
      <c r="S159" s="334">
        <v>11421</v>
      </c>
      <c r="T159" s="335">
        <v>41157</v>
      </c>
      <c r="U159" s="426" t="str">
        <f t="shared" si="3"/>
        <v>〇</v>
      </c>
      <c r="X159" s="423"/>
      <c r="Y159" s="423"/>
      <c r="Z159" s="423"/>
      <c r="AA159" s="423"/>
      <c r="AB159" s="423"/>
      <c r="AC159" s="423"/>
      <c r="AD159" s="423"/>
      <c r="AE159" s="423"/>
      <c r="AF159" s="423"/>
      <c r="AG159" s="423"/>
      <c r="AH159" s="423"/>
      <c r="AI159" s="423"/>
      <c r="AJ159" s="423"/>
      <c r="AK159" s="423"/>
      <c r="AL159" s="423"/>
      <c r="AM159" s="423"/>
      <c r="AN159" s="423"/>
      <c r="AO159" s="423"/>
      <c r="AP159" s="423"/>
      <c r="AQ159" s="423"/>
    </row>
    <row r="160" spans="1:43" ht="18.75" customHeight="1">
      <c r="A160" s="476" t="s">
        <v>144</v>
      </c>
      <c r="B160" s="42">
        <v>28</v>
      </c>
      <c r="C160" s="362">
        <v>12217</v>
      </c>
      <c r="D160" s="337">
        <v>990</v>
      </c>
      <c r="E160" s="337">
        <v>-1643</v>
      </c>
      <c r="F160" s="337">
        <v>-3673</v>
      </c>
      <c r="G160" s="338">
        <v>270593</v>
      </c>
      <c r="H160" s="339">
        <v>0.25800000000000001</v>
      </c>
      <c r="I160" s="340"/>
      <c r="J160" s="340"/>
      <c r="K160" s="340">
        <v>10.199999999999999</v>
      </c>
      <c r="L160" s="340">
        <v>161.30000000000001</v>
      </c>
      <c r="M160" s="411">
        <v>96.1</v>
      </c>
      <c r="N160" s="416">
        <v>28.1</v>
      </c>
      <c r="O160" s="341">
        <v>53936</v>
      </c>
      <c r="P160" s="341">
        <v>848434</v>
      </c>
      <c r="Q160" s="342">
        <v>42996</v>
      </c>
      <c r="R160" s="343">
        <v>8393</v>
      </c>
      <c r="S160" s="344">
        <v>21141</v>
      </c>
      <c r="T160" s="345">
        <v>13462</v>
      </c>
      <c r="U160" s="426" t="str">
        <f t="shared" si="3"/>
        <v>〇</v>
      </c>
      <c r="V160" s="427"/>
    </row>
    <row r="161" spans="1:43" ht="18.75" customHeight="1">
      <c r="A161" s="474"/>
      <c r="B161" s="43">
        <v>29</v>
      </c>
      <c r="C161" s="326">
        <v>11675</v>
      </c>
      <c r="D161" s="327">
        <v>2016</v>
      </c>
      <c r="E161" s="327">
        <v>1026</v>
      </c>
      <c r="F161" s="327">
        <v>-836</v>
      </c>
      <c r="G161" s="328">
        <v>266413</v>
      </c>
      <c r="H161" s="329">
        <v>0.26800000000000002</v>
      </c>
      <c r="I161" s="330"/>
      <c r="J161" s="330"/>
      <c r="K161" s="330">
        <v>10.3</v>
      </c>
      <c r="L161" s="330">
        <v>171</v>
      </c>
      <c r="M161" s="409">
        <v>97.3</v>
      </c>
      <c r="N161" s="410">
        <v>28.5</v>
      </c>
      <c r="O161" s="331">
        <v>57974</v>
      </c>
      <c r="P161" s="331">
        <v>857575</v>
      </c>
      <c r="Q161" s="332">
        <v>38442</v>
      </c>
      <c r="R161" s="333">
        <v>7015</v>
      </c>
      <c r="S161" s="334">
        <v>17442</v>
      </c>
      <c r="T161" s="335">
        <v>13985</v>
      </c>
      <c r="U161" s="426" t="str">
        <f t="shared" si="3"/>
        <v>〇</v>
      </c>
      <c r="V161" s="427"/>
    </row>
    <row r="162" spans="1:43" ht="18.75" customHeight="1">
      <c r="A162" s="474"/>
      <c r="B162" s="43">
        <v>30</v>
      </c>
      <c r="C162" s="326">
        <v>10111</v>
      </c>
      <c r="D162" s="327">
        <v>1302</v>
      </c>
      <c r="E162" s="327">
        <v>-715</v>
      </c>
      <c r="F162" s="327">
        <v>-1333</v>
      </c>
      <c r="G162" s="328">
        <v>266360</v>
      </c>
      <c r="H162" s="329">
        <v>0.27</v>
      </c>
      <c r="I162" s="330"/>
      <c r="J162" s="330"/>
      <c r="K162" s="330">
        <v>10.5</v>
      </c>
      <c r="L162" s="330">
        <v>177.8</v>
      </c>
      <c r="M162" s="409">
        <v>96.9</v>
      </c>
      <c r="N162" s="410">
        <v>26.9</v>
      </c>
      <c r="O162" s="331">
        <v>83712</v>
      </c>
      <c r="P162" s="331">
        <v>864200</v>
      </c>
      <c r="Q162" s="332">
        <v>38417</v>
      </c>
      <c r="R162" s="333">
        <v>7400</v>
      </c>
      <c r="S162" s="334">
        <v>15281</v>
      </c>
      <c r="T162" s="335">
        <v>15736</v>
      </c>
      <c r="U162" s="426" t="str">
        <f t="shared" si="3"/>
        <v>〇</v>
      </c>
      <c r="V162" s="427"/>
    </row>
    <row r="163" spans="1:43" ht="18.75" customHeight="1">
      <c r="A163" s="474"/>
      <c r="B163" s="43" t="s">
        <v>268</v>
      </c>
      <c r="C163" s="326">
        <v>7944</v>
      </c>
      <c r="D163" s="327">
        <v>1119</v>
      </c>
      <c r="E163" s="327">
        <v>-182</v>
      </c>
      <c r="F163" s="327">
        <v>-1982</v>
      </c>
      <c r="G163" s="328">
        <v>262872</v>
      </c>
      <c r="H163" s="329">
        <v>0.27200000000000002</v>
      </c>
      <c r="I163" s="330"/>
      <c r="J163" s="330"/>
      <c r="K163" s="330">
        <v>10.6</v>
      </c>
      <c r="L163" s="330">
        <v>189.9</v>
      </c>
      <c r="M163" s="409">
        <v>98.5</v>
      </c>
      <c r="N163" s="410">
        <v>25.4</v>
      </c>
      <c r="O163" s="331">
        <v>57252</v>
      </c>
      <c r="P163" s="331">
        <v>897369</v>
      </c>
      <c r="Q163" s="332">
        <v>32528</v>
      </c>
      <c r="R163" s="333">
        <v>6245</v>
      </c>
      <c r="S163" s="334">
        <v>11815</v>
      </c>
      <c r="T163" s="335">
        <v>14467</v>
      </c>
      <c r="U163" s="426" t="str">
        <f t="shared" ref="U163:U199" si="6">IF(R163+S163+T163=Q163,"〇","✖")</f>
        <v>✖</v>
      </c>
      <c r="V163" s="427"/>
    </row>
    <row r="164" spans="1:43" s="427" customFormat="1" ht="18.75" customHeight="1">
      <c r="A164" s="475"/>
      <c r="B164" s="44" t="s">
        <v>269</v>
      </c>
      <c r="C164" s="360">
        <v>15346</v>
      </c>
      <c r="D164" s="348">
        <v>5207</v>
      </c>
      <c r="E164" s="348">
        <v>4088</v>
      </c>
      <c r="F164" s="348">
        <v>4091</v>
      </c>
      <c r="G164" s="349">
        <v>267553</v>
      </c>
      <c r="H164" s="350">
        <v>0.27400000000000002</v>
      </c>
      <c r="I164" s="351"/>
      <c r="J164" s="351"/>
      <c r="K164" s="351">
        <v>10.6</v>
      </c>
      <c r="L164" s="351">
        <v>187.9</v>
      </c>
      <c r="M164" s="413">
        <v>96.1</v>
      </c>
      <c r="N164" s="414">
        <v>22.1</v>
      </c>
      <c r="O164" s="352">
        <v>80435</v>
      </c>
      <c r="P164" s="352">
        <v>890425</v>
      </c>
      <c r="Q164" s="353">
        <v>38181</v>
      </c>
      <c r="R164" s="354">
        <v>6807</v>
      </c>
      <c r="S164" s="355">
        <v>10684</v>
      </c>
      <c r="T164" s="356">
        <v>20690</v>
      </c>
      <c r="U164" s="426" t="str">
        <f t="shared" si="6"/>
        <v>〇</v>
      </c>
      <c r="X164" s="423"/>
      <c r="Y164" s="423"/>
      <c r="Z164" s="423"/>
      <c r="AA164" s="423"/>
      <c r="AB164" s="423"/>
      <c r="AC164" s="423"/>
      <c r="AD164" s="423"/>
      <c r="AE164" s="423"/>
      <c r="AF164" s="423"/>
      <c r="AG164" s="423"/>
      <c r="AH164" s="423"/>
      <c r="AI164" s="423"/>
      <c r="AJ164" s="423"/>
      <c r="AK164" s="423"/>
      <c r="AL164" s="423"/>
      <c r="AM164" s="423"/>
      <c r="AN164" s="423"/>
      <c r="AO164" s="423"/>
      <c r="AP164" s="423"/>
      <c r="AQ164" s="423"/>
    </row>
    <row r="165" spans="1:43" ht="18.75" customHeight="1">
      <c r="A165" s="476" t="s">
        <v>41</v>
      </c>
      <c r="B165" s="43">
        <v>28</v>
      </c>
      <c r="C165" s="326">
        <v>35480</v>
      </c>
      <c r="D165" s="327">
        <v>3367</v>
      </c>
      <c r="E165" s="327">
        <v>-754</v>
      </c>
      <c r="F165" s="327">
        <v>-719</v>
      </c>
      <c r="G165" s="328">
        <v>983175</v>
      </c>
      <c r="H165" s="329">
        <v>0.63400000000000001</v>
      </c>
      <c r="I165" s="330"/>
      <c r="J165" s="330"/>
      <c r="K165" s="330">
        <v>12.1</v>
      </c>
      <c r="L165" s="330">
        <v>243.8</v>
      </c>
      <c r="M165" s="409">
        <v>98.4</v>
      </c>
      <c r="N165" s="410">
        <v>52.7</v>
      </c>
      <c r="O165" s="331">
        <v>55744</v>
      </c>
      <c r="P165" s="331">
        <v>3507146</v>
      </c>
      <c r="Q165" s="332">
        <v>91842</v>
      </c>
      <c r="R165" s="333">
        <v>11759</v>
      </c>
      <c r="S165" s="334">
        <v>21324</v>
      </c>
      <c r="T165" s="335">
        <v>58759</v>
      </c>
      <c r="U165" s="426" t="str">
        <f t="shared" si="6"/>
        <v>〇</v>
      </c>
      <c r="V165" s="427"/>
    </row>
    <row r="166" spans="1:43" ht="18.75" customHeight="1">
      <c r="A166" s="474"/>
      <c r="B166" s="43">
        <v>29</v>
      </c>
      <c r="C166" s="326">
        <v>45883</v>
      </c>
      <c r="D166" s="327">
        <v>7605</v>
      </c>
      <c r="E166" s="327">
        <v>4238</v>
      </c>
      <c r="F166" s="327">
        <v>1950</v>
      </c>
      <c r="G166" s="328">
        <v>916594</v>
      </c>
      <c r="H166" s="329">
        <v>0.64300000000000002</v>
      </c>
      <c r="I166" s="330"/>
      <c r="J166" s="330"/>
      <c r="K166" s="330">
        <v>11.8</v>
      </c>
      <c r="L166" s="330">
        <v>257.8</v>
      </c>
      <c r="M166" s="409">
        <v>96.8</v>
      </c>
      <c r="N166" s="410">
        <v>53.2</v>
      </c>
      <c r="O166" s="331">
        <v>41761</v>
      </c>
      <c r="P166" s="331">
        <v>3574555</v>
      </c>
      <c r="Q166" s="332">
        <v>94874</v>
      </c>
      <c r="R166" s="333">
        <v>11154</v>
      </c>
      <c r="S166" s="334">
        <v>21345</v>
      </c>
      <c r="T166" s="335">
        <v>62375</v>
      </c>
      <c r="U166" s="426" t="str">
        <f t="shared" si="6"/>
        <v>〇</v>
      </c>
      <c r="V166" s="427"/>
    </row>
    <row r="167" spans="1:43" ht="18.75" customHeight="1">
      <c r="A167" s="474"/>
      <c r="B167" s="43">
        <v>30</v>
      </c>
      <c r="C167" s="326">
        <v>41769</v>
      </c>
      <c r="D167" s="327">
        <v>4230</v>
      </c>
      <c r="E167" s="327">
        <v>-3374</v>
      </c>
      <c r="F167" s="327">
        <v>-5504</v>
      </c>
      <c r="G167" s="328">
        <v>922373</v>
      </c>
      <c r="H167" s="329">
        <v>0.64600000000000002</v>
      </c>
      <c r="I167" s="330"/>
      <c r="J167" s="330"/>
      <c r="K167" s="330">
        <v>11.8</v>
      </c>
      <c r="L167" s="330">
        <v>260.89999999999998</v>
      </c>
      <c r="M167" s="409">
        <v>97.5</v>
      </c>
      <c r="N167" s="410">
        <v>52.9</v>
      </c>
      <c r="O167" s="331">
        <v>49564</v>
      </c>
      <c r="P167" s="331">
        <v>3630828</v>
      </c>
      <c r="Q167" s="332">
        <v>83107</v>
      </c>
      <c r="R167" s="333">
        <v>12827</v>
      </c>
      <c r="S167" s="334">
        <v>22039</v>
      </c>
      <c r="T167" s="335">
        <v>48241</v>
      </c>
      <c r="U167" s="426" t="str">
        <f t="shared" si="6"/>
        <v>〇</v>
      </c>
      <c r="V167" s="427"/>
    </row>
    <row r="168" spans="1:43" ht="18.75" customHeight="1">
      <c r="A168" s="474"/>
      <c r="B168" s="43" t="s">
        <v>268</v>
      </c>
      <c r="C168" s="346">
        <v>40208</v>
      </c>
      <c r="D168" s="327">
        <v>4082</v>
      </c>
      <c r="E168" s="327">
        <v>-148</v>
      </c>
      <c r="F168" s="327">
        <v>-6390</v>
      </c>
      <c r="G168" s="328">
        <v>931456</v>
      </c>
      <c r="H168" s="329">
        <v>0.65400000000000003</v>
      </c>
      <c r="I168" s="330"/>
      <c r="J168" s="330"/>
      <c r="K168" s="330">
        <v>11.7</v>
      </c>
      <c r="L168" s="330">
        <v>263.3</v>
      </c>
      <c r="M168" s="409">
        <v>98.3</v>
      </c>
      <c r="N168" s="410">
        <v>51.9</v>
      </c>
      <c r="O168" s="331">
        <v>42508</v>
      </c>
      <c r="P168" s="331">
        <v>3692783</v>
      </c>
      <c r="Q168" s="332">
        <v>77687</v>
      </c>
      <c r="R168" s="333">
        <v>8445</v>
      </c>
      <c r="S168" s="334">
        <v>22055</v>
      </c>
      <c r="T168" s="335">
        <v>47187</v>
      </c>
      <c r="U168" s="426" t="str">
        <f t="shared" si="6"/>
        <v>〇</v>
      </c>
      <c r="V168" s="427"/>
    </row>
    <row r="169" spans="1:43" s="427" customFormat="1" ht="18.75" customHeight="1">
      <c r="A169" s="475"/>
      <c r="B169" s="44" t="s">
        <v>269</v>
      </c>
      <c r="C169" s="347">
        <v>118432</v>
      </c>
      <c r="D169" s="348">
        <v>34096</v>
      </c>
      <c r="E169" s="348">
        <v>30014</v>
      </c>
      <c r="F169" s="348">
        <v>27222</v>
      </c>
      <c r="G169" s="349">
        <v>950798</v>
      </c>
      <c r="H169" s="350">
        <v>0.65800000000000003</v>
      </c>
      <c r="I169" s="351"/>
      <c r="J169" s="351"/>
      <c r="K169" s="351">
        <v>11.5</v>
      </c>
      <c r="L169" s="351">
        <v>262.5</v>
      </c>
      <c r="M169" s="413">
        <v>97.1</v>
      </c>
      <c r="N169" s="414">
        <v>45.1</v>
      </c>
      <c r="O169" s="352">
        <v>42546</v>
      </c>
      <c r="P169" s="352">
        <v>3775546</v>
      </c>
      <c r="Q169" s="353">
        <v>80390</v>
      </c>
      <c r="R169" s="354">
        <v>7694</v>
      </c>
      <c r="S169" s="355">
        <v>21243</v>
      </c>
      <c r="T169" s="356">
        <v>51453</v>
      </c>
      <c r="U169" s="426" t="str">
        <f t="shared" si="6"/>
        <v>〇</v>
      </c>
      <c r="X169" s="423"/>
      <c r="Y169" s="423"/>
      <c r="Z169" s="423"/>
      <c r="AA169" s="423"/>
      <c r="AB169" s="423"/>
      <c r="AC169" s="423"/>
      <c r="AD169" s="423"/>
      <c r="AE169" s="423"/>
      <c r="AF169" s="423"/>
      <c r="AG169" s="423"/>
      <c r="AH169" s="423"/>
      <c r="AI169" s="423"/>
      <c r="AJ169" s="423"/>
      <c r="AK169" s="423"/>
      <c r="AL169" s="423"/>
      <c r="AM169" s="423"/>
      <c r="AN169" s="423"/>
      <c r="AO169" s="423"/>
      <c r="AP169" s="423"/>
      <c r="AQ169" s="423"/>
    </row>
    <row r="170" spans="1:43" ht="18.75" customHeight="1">
      <c r="A170" s="476" t="s">
        <v>143</v>
      </c>
      <c r="B170" s="42">
        <v>28</v>
      </c>
      <c r="C170" s="346">
        <v>9907</v>
      </c>
      <c r="D170" s="327">
        <v>4027</v>
      </c>
      <c r="E170" s="327">
        <v>-1604</v>
      </c>
      <c r="F170" s="327">
        <v>1175</v>
      </c>
      <c r="G170" s="328">
        <v>259856</v>
      </c>
      <c r="H170" s="329">
        <v>0.34100000000000003</v>
      </c>
      <c r="I170" s="330"/>
      <c r="J170" s="330"/>
      <c r="K170" s="330">
        <v>10</v>
      </c>
      <c r="L170" s="330">
        <v>107.1</v>
      </c>
      <c r="M170" s="409">
        <v>93.4</v>
      </c>
      <c r="N170" s="410">
        <v>37.5</v>
      </c>
      <c r="O170" s="331">
        <v>40184</v>
      </c>
      <c r="P170" s="331">
        <v>710696</v>
      </c>
      <c r="Q170" s="332">
        <v>55739</v>
      </c>
      <c r="R170" s="333">
        <v>17458</v>
      </c>
      <c r="S170" s="334">
        <v>8330</v>
      </c>
      <c r="T170" s="335">
        <v>29951</v>
      </c>
      <c r="U170" s="426" t="str">
        <f t="shared" si="6"/>
        <v>〇</v>
      </c>
      <c r="V170" s="427"/>
    </row>
    <row r="171" spans="1:43" ht="18.75" customHeight="1">
      <c r="A171" s="474"/>
      <c r="B171" s="43">
        <v>29</v>
      </c>
      <c r="C171" s="346">
        <v>9470</v>
      </c>
      <c r="D171" s="327">
        <v>4746</v>
      </c>
      <c r="E171" s="327">
        <v>719</v>
      </c>
      <c r="F171" s="327">
        <v>-1881</v>
      </c>
      <c r="G171" s="328">
        <v>257991</v>
      </c>
      <c r="H171" s="329">
        <v>0.34799999999999998</v>
      </c>
      <c r="I171" s="330"/>
      <c r="J171" s="330"/>
      <c r="K171" s="330">
        <v>9.6</v>
      </c>
      <c r="L171" s="330">
        <v>112.2</v>
      </c>
      <c r="M171" s="409">
        <v>93.3</v>
      </c>
      <c r="N171" s="410">
        <v>37.5</v>
      </c>
      <c r="O171" s="331">
        <v>38332</v>
      </c>
      <c r="P171" s="331">
        <v>704014</v>
      </c>
      <c r="Q171" s="332">
        <v>50750</v>
      </c>
      <c r="R171" s="333">
        <v>14858</v>
      </c>
      <c r="S171" s="334">
        <v>7507</v>
      </c>
      <c r="T171" s="335">
        <v>28385</v>
      </c>
      <c r="U171" s="426" t="str">
        <f t="shared" si="6"/>
        <v>〇</v>
      </c>
      <c r="V171" s="427"/>
    </row>
    <row r="172" spans="1:43" ht="18.75" customHeight="1">
      <c r="A172" s="474"/>
      <c r="B172" s="43">
        <v>30</v>
      </c>
      <c r="C172" s="346">
        <v>9900</v>
      </c>
      <c r="D172" s="327">
        <v>5398</v>
      </c>
      <c r="E172" s="327">
        <v>652</v>
      </c>
      <c r="F172" s="327">
        <v>677</v>
      </c>
      <c r="G172" s="328">
        <v>256812</v>
      </c>
      <c r="H172" s="329">
        <v>0.34599999999999997</v>
      </c>
      <c r="I172" s="330"/>
      <c r="J172" s="330"/>
      <c r="K172" s="330">
        <v>9.4</v>
      </c>
      <c r="L172" s="330">
        <v>111.6</v>
      </c>
      <c r="M172" s="409">
        <v>93.5</v>
      </c>
      <c r="N172" s="410">
        <v>37.6</v>
      </c>
      <c r="O172" s="331">
        <v>29111</v>
      </c>
      <c r="P172" s="331">
        <v>698339</v>
      </c>
      <c r="Q172" s="332">
        <v>46708</v>
      </c>
      <c r="R172" s="333">
        <v>14882</v>
      </c>
      <c r="S172" s="334">
        <v>6735</v>
      </c>
      <c r="T172" s="335">
        <v>25091</v>
      </c>
      <c r="U172" s="426" t="str">
        <f t="shared" si="6"/>
        <v>〇</v>
      </c>
      <c r="V172" s="427"/>
    </row>
    <row r="173" spans="1:43" ht="18.75" customHeight="1">
      <c r="A173" s="474"/>
      <c r="B173" s="43" t="s">
        <v>268</v>
      </c>
      <c r="C173" s="346">
        <v>11090</v>
      </c>
      <c r="D173" s="327">
        <v>5479</v>
      </c>
      <c r="E173" s="327">
        <v>81</v>
      </c>
      <c r="F173" s="327">
        <v>2220</v>
      </c>
      <c r="G173" s="328">
        <v>255841</v>
      </c>
      <c r="H173" s="329">
        <v>0.35</v>
      </c>
      <c r="I173" s="330"/>
      <c r="J173" s="330"/>
      <c r="K173" s="330">
        <v>9</v>
      </c>
      <c r="L173" s="330">
        <v>115</v>
      </c>
      <c r="M173" s="409">
        <v>94.8</v>
      </c>
      <c r="N173" s="410">
        <v>37.299999999999997</v>
      </c>
      <c r="O173" s="331">
        <v>39453</v>
      </c>
      <c r="P173" s="331">
        <v>697351</v>
      </c>
      <c r="Q173" s="332">
        <v>48328</v>
      </c>
      <c r="R173" s="333">
        <v>17020</v>
      </c>
      <c r="S173" s="334">
        <v>6041</v>
      </c>
      <c r="T173" s="335">
        <v>25266</v>
      </c>
      <c r="U173" s="426" t="str">
        <f t="shared" si="6"/>
        <v>✖</v>
      </c>
      <c r="V173" s="427"/>
    </row>
    <row r="174" spans="1:43" s="427" customFormat="1" ht="18.75" customHeight="1">
      <c r="A174" s="475"/>
      <c r="B174" s="44" t="s">
        <v>269</v>
      </c>
      <c r="C174" s="347">
        <v>16389</v>
      </c>
      <c r="D174" s="348">
        <v>9363</v>
      </c>
      <c r="E174" s="348">
        <v>3884</v>
      </c>
      <c r="F174" s="348">
        <v>4594</v>
      </c>
      <c r="G174" s="349">
        <v>261465</v>
      </c>
      <c r="H174" s="350">
        <v>0.35599999999999998</v>
      </c>
      <c r="I174" s="351"/>
      <c r="J174" s="351"/>
      <c r="K174" s="351">
        <v>8.4</v>
      </c>
      <c r="L174" s="351">
        <v>120.1</v>
      </c>
      <c r="M174" s="413">
        <v>93.8</v>
      </c>
      <c r="N174" s="414">
        <v>39.700000000000003</v>
      </c>
      <c r="O174" s="352">
        <v>40197</v>
      </c>
      <c r="P174" s="352">
        <v>720776</v>
      </c>
      <c r="Q174" s="353">
        <v>17953</v>
      </c>
      <c r="R174" s="354">
        <v>17731</v>
      </c>
      <c r="S174" s="355">
        <v>0</v>
      </c>
      <c r="T174" s="356">
        <v>222</v>
      </c>
      <c r="U174" s="426" t="str">
        <f t="shared" si="6"/>
        <v>〇</v>
      </c>
      <c r="X174" s="423"/>
      <c r="Y174" s="423"/>
      <c r="Z174" s="423"/>
      <c r="AA174" s="423"/>
      <c r="AB174" s="423"/>
      <c r="AC174" s="423"/>
      <c r="AD174" s="423"/>
      <c r="AE174" s="423"/>
      <c r="AF174" s="423"/>
      <c r="AG174" s="423"/>
      <c r="AH174" s="423"/>
      <c r="AI174" s="423"/>
      <c r="AJ174" s="423"/>
      <c r="AK174" s="423"/>
      <c r="AL174" s="423"/>
      <c r="AM174" s="423"/>
      <c r="AN174" s="423"/>
      <c r="AO174" s="423"/>
      <c r="AP174" s="423"/>
      <c r="AQ174" s="423"/>
    </row>
    <row r="175" spans="1:43" ht="18.75" customHeight="1">
      <c r="A175" s="476" t="s">
        <v>140</v>
      </c>
      <c r="B175" s="42">
        <v>28</v>
      </c>
      <c r="C175" s="346">
        <v>20140</v>
      </c>
      <c r="D175" s="327">
        <v>637</v>
      </c>
      <c r="E175" s="326">
        <v>-465</v>
      </c>
      <c r="F175" s="327">
        <v>-606</v>
      </c>
      <c r="G175" s="328">
        <v>387938</v>
      </c>
      <c r="H175" s="329">
        <v>0.32600000000000001</v>
      </c>
      <c r="I175" s="330"/>
      <c r="J175" s="330"/>
      <c r="K175" s="330">
        <v>12.8</v>
      </c>
      <c r="L175" s="330">
        <v>186.3</v>
      </c>
      <c r="M175" s="422">
        <v>97.9</v>
      </c>
      <c r="N175" s="415">
        <v>34.5</v>
      </c>
      <c r="O175" s="331">
        <v>101552</v>
      </c>
      <c r="P175" s="331">
        <v>1231999</v>
      </c>
      <c r="Q175" s="332">
        <v>82287</v>
      </c>
      <c r="R175" s="333">
        <v>7334</v>
      </c>
      <c r="S175" s="334">
        <v>9515</v>
      </c>
      <c r="T175" s="335">
        <v>65438</v>
      </c>
      <c r="U175" s="426" t="str">
        <f t="shared" si="6"/>
        <v>〇</v>
      </c>
      <c r="V175" s="427"/>
    </row>
    <row r="176" spans="1:43" ht="18.75" customHeight="1">
      <c r="A176" s="474"/>
      <c r="B176" s="43">
        <v>29</v>
      </c>
      <c r="C176" s="346">
        <v>22206</v>
      </c>
      <c r="D176" s="327">
        <v>908</v>
      </c>
      <c r="E176" s="327">
        <v>271</v>
      </c>
      <c r="F176" s="327">
        <v>192</v>
      </c>
      <c r="G176" s="328">
        <v>386812</v>
      </c>
      <c r="H176" s="329">
        <v>0.33600000000000002</v>
      </c>
      <c r="I176" s="330"/>
      <c r="J176" s="330"/>
      <c r="K176" s="330">
        <v>12.3</v>
      </c>
      <c r="L176" s="330">
        <v>193.9</v>
      </c>
      <c r="M176" s="409">
        <v>97.8</v>
      </c>
      <c r="N176" s="410">
        <v>34.700000000000003</v>
      </c>
      <c r="O176" s="331">
        <v>98302</v>
      </c>
      <c r="P176" s="331">
        <v>1243498</v>
      </c>
      <c r="Q176" s="332">
        <v>61214</v>
      </c>
      <c r="R176" s="333">
        <v>7256</v>
      </c>
      <c r="S176" s="334">
        <v>8718</v>
      </c>
      <c r="T176" s="335">
        <v>45240</v>
      </c>
      <c r="U176" s="426" t="str">
        <f t="shared" si="6"/>
        <v>〇</v>
      </c>
      <c r="V176" s="427"/>
    </row>
    <row r="177" spans="1:43" ht="18.75" customHeight="1">
      <c r="A177" s="474"/>
      <c r="B177" s="43">
        <v>30</v>
      </c>
      <c r="C177" s="326">
        <v>18474</v>
      </c>
      <c r="D177" s="327">
        <v>609</v>
      </c>
      <c r="E177" s="327">
        <v>-299</v>
      </c>
      <c r="F177" s="327">
        <v>-343</v>
      </c>
      <c r="G177" s="328">
        <v>384476</v>
      </c>
      <c r="H177" s="329">
        <v>0.33800000000000002</v>
      </c>
      <c r="I177" s="330"/>
      <c r="J177" s="330"/>
      <c r="K177" s="330">
        <v>11.9</v>
      </c>
      <c r="L177" s="330">
        <v>196.8</v>
      </c>
      <c r="M177" s="409">
        <v>98.1</v>
      </c>
      <c r="N177" s="415">
        <v>34</v>
      </c>
      <c r="O177" s="331">
        <v>88998</v>
      </c>
      <c r="P177" s="331">
        <v>1240586</v>
      </c>
      <c r="Q177" s="332">
        <v>55172</v>
      </c>
      <c r="R177" s="333">
        <v>7212</v>
      </c>
      <c r="S177" s="334">
        <v>7521</v>
      </c>
      <c r="T177" s="335">
        <v>40439</v>
      </c>
      <c r="U177" s="426" t="str">
        <f t="shared" si="6"/>
        <v>〇</v>
      </c>
      <c r="V177" s="427"/>
    </row>
    <row r="178" spans="1:43" ht="18.75" customHeight="1">
      <c r="A178" s="474"/>
      <c r="B178" s="43" t="s">
        <v>268</v>
      </c>
      <c r="C178" s="346">
        <v>16824</v>
      </c>
      <c r="D178" s="327">
        <v>937</v>
      </c>
      <c r="E178" s="327">
        <v>328</v>
      </c>
      <c r="F178" s="327">
        <v>634</v>
      </c>
      <c r="G178" s="328">
        <v>384391</v>
      </c>
      <c r="H178" s="329">
        <v>0.34300000000000003</v>
      </c>
      <c r="I178" s="330"/>
      <c r="J178" s="330"/>
      <c r="K178" s="330">
        <v>11.2</v>
      </c>
      <c r="L178" s="330">
        <v>198.3</v>
      </c>
      <c r="M178" s="409">
        <v>97.9</v>
      </c>
      <c r="N178" s="410">
        <v>32.299999999999997</v>
      </c>
      <c r="O178" s="331">
        <v>94729</v>
      </c>
      <c r="P178" s="331">
        <v>1248828</v>
      </c>
      <c r="Q178" s="332">
        <v>54169</v>
      </c>
      <c r="R178" s="333">
        <v>7518</v>
      </c>
      <c r="S178" s="334">
        <v>6924</v>
      </c>
      <c r="T178" s="335">
        <v>39728</v>
      </c>
      <c r="U178" s="426" t="str">
        <f t="shared" si="6"/>
        <v>✖</v>
      </c>
      <c r="V178" s="427"/>
    </row>
    <row r="179" spans="1:43" s="427" customFormat="1" ht="18.75" customHeight="1">
      <c r="A179" s="475"/>
      <c r="B179" s="44" t="s">
        <v>269</v>
      </c>
      <c r="C179" s="326">
        <v>18524</v>
      </c>
      <c r="D179" s="327">
        <v>976</v>
      </c>
      <c r="E179" s="327">
        <v>39</v>
      </c>
      <c r="F179" s="327">
        <v>208</v>
      </c>
      <c r="G179" s="328">
        <v>387621</v>
      </c>
      <c r="H179" s="329">
        <v>0.34799999999999998</v>
      </c>
      <c r="I179" s="330"/>
      <c r="J179" s="330"/>
      <c r="K179" s="330">
        <v>10.8</v>
      </c>
      <c r="L179" s="330">
        <v>193.2</v>
      </c>
      <c r="M179" s="409">
        <v>96.6</v>
      </c>
      <c r="N179" s="415">
        <v>32.799999999999997</v>
      </c>
      <c r="O179" s="331">
        <v>87771</v>
      </c>
      <c r="P179" s="331">
        <v>1258473</v>
      </c>
      <c r="Q179" s="332">
        <v>60293</v>
      </c>
      <c r="R179" s="333">
        <v>7687</v>
      </c>
      <c r="S179" s="334">
        <v>8465</v>
      </c>
      <c r="T179" s="335">
        <v>44141</v>
      </c>
      <c r="U179" s="426" t="str">
        <f t="shared" si="6"/>
        <v>〇</v>
      </c>
      <c r="X179" s="423"/>
      <c r="Y179" s="423"/>
      <c r="Z179" s="423"/>
      <c r="AA179" s="423"/>
      <c r="AB179" s="423"/>
      <c r="AC179" s="423"/>
      <c r="AD179" s="423"/>
      <c r="AE179" s="423"/>
      <c r="AF179" s="423"/>
      <c r="AG179" s="423"/>
      <c r="AH179" s="423"/>
      <c r="AI179" s="423"/>
      <c r="AJ179" s="423"/>
      <c r="AK179" s="423"/>
      <c r="AL179" s="423"/>
      <c r="AM179" s="423"/>
      <c r="AN179" s="423"/>
      <c r="AO179" s="423"/>
      <c r="AP179" s="423"/>
      <c r="AQ179" s="423"/>
    </row>
    <row r="180" spans="1:43" ht="18.75" customHeight="1">
      <c r="A180" s="476" t="s">
        <v>42</v>
      </c>
      <c r="B180" s="42">
        <v>28</v>
      </c>
      <c r="C180" s="336">
        <v>34513</v>
      </c>
      <c r="D180" s="337">
        <v>16247</v>
      </c>
      <c r="E180" s="337">
        <v>3157</v>
      </c>
      <c r="F180" s="337">
        <v>3154</v>
      </c>
      <c r="G180" s="338">
        <v>441806</v>
      </c>
      <c r="H180" s="339">
        <v>0.39900000000000002</v>
      </c>
      <c r="I180" s="340"/>
      <c r="J180" s="340"/>
      <c r="K180" s="340">
        <v>11.3</v>
      </c>
      <c r="L180" s="340">
        <v>175.2</v>
      </c>
      <c r="M180" s="411">
        <v>95.1</v>
      </c>
      <c r="N180" s="416">
        <v>34.6</v>
      </c>
      <c r="O180" s="341">
        <v>59179</v>
      </c>
      <c r="P180" s="341">
        <v>1492427</v>
      </c>
      <c r="Q180" s="342">
        <v>136214</v>
      </c>
      <c r="R180" s="343">
        <v>1742</v>
      </c>
      <c r="S180" s="344">
        <v>36927</v>
      </c>
      <c r="T180" s="345">
        <v>97545</v>
      </c>
      <c r="U180" s="426" t="str">
        <f t="shared" si="6"/>
        <v>〇</v>
      </c>
      <c r="V180" s="427"/>
    </row>
    <row r="181" spans="1:43" ht="18.75" customHeight="1">
      <c r="A181" s="473"/>
      <c r="B181" s="43">
        <v>29</v>
      </c>
      <c r="C181" s="346">
        <v>34575</v>
      </c>
      <c r="D181" s="327">
        <v>19478</v>
      </c>
      <c r="E181" s="327">
        <v>3232</v>
      </c>
      <c r="F181" s="327">
        <v>3239</v>
      </c>
      <c r="G181" s="328">
        <v>417803</v>
      </c>
      <c r="H181" s="329">
        <v>0.40699999999999997</v>
      </c>
      <c r="I181" s="330"/>
      <c r="J181" s="330"/>
      <c r="K181" s="330">
        <v>10.4</v>
      </c>
      <c r="L181" s="330">
        <v>185</v>
      </c>
      <c r="M181" s="409">
        <v>93.1</v>
      </c>
      <c r="N181" s="410">
        <v>40.5</v>
      </c>
      <c r="O181" s="331">
        <v>50628</v>
      </c>
      <c r="P181" s="331">
        <v>1526058</v>
      </c>
      <c r="Q181" s="332">
        <v>113123</v>
      </c>
      <c r="R181" s="333">
        <v>1749</v>
      </c>
      <c r="S181" s="334">
        <v>36782</v>
      </c>
      <c r="T181" s="335">
        <v>74592</v>
      </c>
      <c r="U181" s="426" t="str">
        <f t="shared" si="6"/>
        <v>〇</v>
      </c>
      <c r="V181" s="427"/>
    </row>
    <row r="182" spans="1:43" ht="18.75" customHeight="1">
      <c r="A182" s="473"/>
      <c r="B182" s="43">
        <v>30</v>
      </c>
      <c r="C182" s="346">
        <v>29269</v>
      </c>
      <c r="D182" s="327">
        <v>14544</v>
      </c>
      <c r="E182" s="327">
        <v>-4935</v>
      </c>
      <c r="F182" s="327">
        <v>-2474</v>
      </c>
      <c r="G182" s="328">
        <v>417143</v>
      </c>
      <c r="H182" s="329">
        <v>0.41099999999999998</v>
      </c>
      <c r="I182" s="330"/>
      <c r="J182" s="330"/>
      <c r="K182" s="330">
        <v>9.4</v>
      </c>
      <c r="L182" s="330">
        <v>194.9</v>
      </c>
      <c r="M182" s="409">
        <v>93.6</v>
      </c>
      <c r="N182" s="410">
        <v>37.6</v>
      </c>
      <c r="O182" s="331">
        <v>57612</v>
      </c>
      <c r="P182" s="331">
        <v>1567987</v>
      </c>
      <c r="Q182" s="332">
        <v>100845</v>
      </c>
      <c r="R182" s="333">
        <v>1755</v>
      </c>
      <c r="S182" s="334">
        <v>38342</v>
      </c>
      <c r="T182" s="335">
        <v>60748</v>
      </c>
      <c r="U182" s="426" t="str">
        <f t="shared" si="6"/>
        <v>〇</v>
      </c>
      <c r="V182" s="427"/>
    </row>
    <row r="183" spans="1:43" ht="18.75" customHeight="1">
      <c r="A183" s="473"/>
      <c r="B183" s="43" t="s">
        <v>268</v>
      </c>
      <c r="C183" s="346">
        <v>27728</v>
      </c>
      <c r="D183" s="327">
        <v>12662</v>
      </c>
      <c r="E183" s="327">
        <v>-1882</v>
      </c>
      <c r="F183" s="327">
        <v>-1873</v>
      </c>
      <c r="G183" s="328">
        <v>418498</v>
      </c>
      <c r="H183" s="329">
        <v>0.42</v>
      </c>
      <c r="I183" s="330"/>
      <c r="J183" s="330"/>
      <c r="K183" s="330">
        <v>8.5</v>
      </c>
      <c r="L183" s="330">
        <v>205.6</v>
      </c>
      <c r="M183" s="409">
        <v>94.2</v>
      </c>
      <c r="N183" s="410">
        <v>40.9</v>
      </c>
      <c r="O183" s="331">
        <v>65483</v>
      </c>
      <c r="P183" s="331">
        <v>1591678</v>
      </c>
      <c r="Q183" s="332">
        <v>82145</v>
      </c>
      <c r="R183" s="333">
        <v>1762</v>
      </c>
      <c r="S183" s="334">
        <v>29057</v>
      </c>
      <c r="T183" s="335">
        <v>51326</v>
      </c>
      <c r="U183" s="426" t="str">
        <f t="shared" si="6"/>
        <v>〇</v>
      </c>
      <c r="V183" s="427"/>
    </row>
    <row r="184" spans="1:43" s="427" customFormat="1" ht="18.75" customHeight="1">
      <c r="A184" s="477"/>
      <c r="B184" s="44" t="s">
        <v>269</v>
      </c>
      <c r="C184" s="347">
        <v>42818</v>
      </c>
      <c r="D184" s="348">
        <v>23985</v>
      </c>
      <c r="E184" s="348">
        <v>11323</v>
      </c>
      <c r="F184" s="348">
        <v>11332</v>
      </c>
      <c r="G184" s="349">
        <v>425882</v>
      </c>
      <c r="H184" s="350">
        <v>0.42699999999999999</v>
      </c>
      <c r="I184" s="351"/>
      <c r="J184" s="351"/>
      <c r="K184" s="351">
        <v>7.7</v>
      </c>
      <c r="L184" s="351">
        <v>210.9</v>
      </c>
      <c r="M184" s="413">
        <v>92.7</v>
      </c>
      <c r="N184" s="414">
        <v>37.1</v>
      </c>
      <c r="O184" s="352">
        <v>87597</v>
      </c>
      <c r="P184" s="352">
        <v>1632168</v>
      </c>
      <c r="Q184" s="353">
        <v>81491</v>
      </c>
      <c r="R184" s="354">
        <v>1770</v>
      </c>
      <c r="S184" s="355">
        <v>26296</v>
      </c>
      <c r="T184" s="356">
        <v>53425</v>
      </c>
      <c r="U184" s="426" t="str">
        <f t="shared" si="6"/>
        <v>〇</v>
      </c>
      <c r="X184" s="423"/>
      <c r="Y184" s="423"/>
      <c r="Z184" s="423"/>
      <c r="AA184" s="423"/>
      <c r="AB184" s="423"/>
      <c r="AC184" s="423"/>
      <c r="AD184" s="423"/>
      <c r="AE184" s="423"/>
      <c r="AF184" s="423"/>
      <c r="AG184" s="423"/>
      <c r="AH184" s="423"/>
      <c r="AI184" s="423"/>
      <c r="AJ184" s="423"/>
      <c r="AK184" s="423"/>
      <c r="AL184" s="423"/>
      <c r="AM184" s="423"/>
      <c r="AN184" s="423"/>
      <c r="AO184" s="423"/>
      <c r="AP184" s="423"/>
      <c r="AQ184" s="423"/>
    </row>
    <row r="185" spans="1:43" ht="18.75" customHeight="1">
      <c r="A185" s="473" t="s">
        <v>43</v>
      </c>
      <c r="B185" s="42">
        <v>28</v>
      </c>
      <c r="C185" s="326">
        <v>17566</v>
      </c>
      <c r="D185" s="327">
        <v>2769</v>
      </c>
      <c r="E185" s="327">
        <v>-77</v>
      </c>
      <c r="F185" s="327">
        <v>1866</v>
      </c>
      <c r="G185" s="328">
        <v>327942</v>
      </c>
      <c r="H185" s="329">
        <v>0.371</v>
      </c>
      <c r="I185" s="330"/>
      <c r="J185" s="330"/>
      <c r="K185" s="330">
        <v>11.3</v>
      </c>
      <c r="L185" s="330">
        <v>159.30000000000001</v>
      </c>
      <c r="M185" s="409">
        <v>94.3</v>
      </c>
      <c r="N185" s="410">
        <v>37.700000000000003</v>
      </c>
      <c r="O185" s="331">
        <v>73122</v>
      </c>
      <c r="P185" s="331">
        <v>1034680</v>
      </c>
      <c r="Q185" s="332">
        <v>87124</v>
      </c>
      <c r="R185" s="333">
        <v>9138</v>
      </c>
      <c r="S185" s="334">
        <v>32946</v>
      </c>
      <c r="T185" s="335">
        <v>45040</v>
      </c>
      <c r="U185" s="426" t="str">
        <f t="shared" ref="U185:U189" si="7">IF(R185+S185+T185=Q185,"〇","✖")</f>
        <v>〇</v>
      </c>
      <c r="V185" s="427"/>
    </row>
    <row r="186" spans="1:43" ht="18.75" customHeight="1">
      <c r="A186" s="474"/>
      <c r="B186" s="43">
        <v>29</v>
      </c>
      <c r="C186" s="326">
        <v>22308</v>
      </c>
      <c r="D186" s="327">
        <v>3150</v>
      </c>
      <c r="E186" s="327">
        <v>381</v>
      </c>
      <c r="F186" s="327">
        <v>4490</v>
      </c>
      <c r="G186" s="328">
        <v>327998</v>
      </c>
      <c r="H186" s="329">
        <v>0.38300000000000001</v>
      </c>
      <c r="I186" s="330"/>
      <c r="J186" s="330"/>
      <c r="K186" s="330">
        <v>10</v>
      </c>
      <c r="L186" s="330">
        <v>162</v>
      </c>
      <c r="M186" s="409">
        <v>93.9</v>
      </c>
      <c r="N186" s="410">
        <v>38.9</v>
      </c>
      <c r="O186" s="331">
        <v>87739</v>
      </c>
      <c r="P186" s="331">
        <v>1030003</v>
      </c>
      <c r="Q186" s="332">
        <v>82448</v>
      </c>
      <c r="R186" s="333">
        <v>6806</v>
      </c>
      <c r="S186" s="334">
        <v>30272</v>
      </c>
      <c r="T186" s="335">
        <v>45370</v>
      </c>
      <c r="U186" s="426" t="str">
        <f t="shared" si="7"/>
        <v>〇</v>
      </c>
      <c r="V186" s="427"/>
    </row>
    <row r="187" spans="1:43" ht="18.75" customHeight="1">
      <c r="A187" s="474"/>
      <c r="B187" s="43">
        <v>30</v>
      </c>
      <c r="C187" s="326">
        <v>18315</v>
      </c>
      <c r="D187" s="327">
        <v>3054</v>
      </c>
      <c r="E187" s="327">
        <v>-95</v>
      </c>
      <c r="F187" s="327">
        <v>3804</v>
      </c>
      <c r="G187" s="328">
        <v>323526</v>
      </c>
      <c r="H187" s="329">
        <v>0.38700000000000001</v>
      </c>
      <c r="I187" s="330"/>
      <c r="J187" s="330"/>
      <c r="K187" s="330">
        <v>9.4</v>
      </c>
      <c r="L187" s="330">
        <v>167.4</v>
      </c>
      <c r="M187" s="409">
        <v>94.8</v>
      </c>
      <c r="N187" s="415">
        <v>40</v>
      </c>
      <c r="O187" s="331">
        <v>80996</v>
      </c>
      <c r="P187" s="331">
        <v>1026932</v>
      </c>
      <c r="Q187" s="332">
        <v>70811</v>
      </c>
      <c r="R187" s="333">
        <v>10706</v>
      </c>
      <c r="S187" s="334">
        <v>25672</v>
      </c>
      <c r="T187" s="335">
        <v>34433</v>
      </c>
      <c r="U187" s="426" t="str">
        <f t="shared" si="7"/>
        <v>〇</v>
      </c>
      <c r="V187" s="427"/>
    </row>
    <row r="188" spans="1:43" ht="18.75" customHeight="1">
      <c r="A188" s="474"/>
      <c r="B188" s="43" t="s">
        <v>268</v>
      </c>
      <c r="C188" s="326">
        <v>21187</v>
      </c>
      <c r="D188" s="327">
        <v>3245</v>
      </c>
      <c r="E188" s="327">
        <v>191</v>
      </c>
      <c r="F188" s="327">
        <v>-282</v>
      </c>
      <c r="G188" s="328">
        <v>322268</v>
      </c>
      <c r="H188" s="329">
        <v>0.39400000000000002</v>
      </c>
      <c r="I188" s="330"/>
      <c r="J188" s="330"/>
      <c r="K188" s="330">
        <v>8.8000000000000007</v>
      </c>
      <c r="L188" s="330">
        <v>174.8</v>
      </c>
      <c r="M188" s="409">
        <v>95.2</v>
      </c>
      <c r="N188" s="410">
        <v>38.200000000000003</v>
      </c>
      <c r="O188" s="331">
        <v>72369</v>
      </c>
      <c r="P188" s="331">
        <v>1034792</v>
      </c>
      <c r="Q188" s="332">
        <v>61310</v>
      </c>
      <c r="R188" s="333">
        <v>10232</v>
      </c>
      <c r="S188" s="334">
        <v>25013</v>
      </c>
      <c r="T188" s="335">
        <v>26064</v>
      </c>
      <c r="U188" s="426" t="str">
        <f t="shared" si="7"/>
        <v>✖</v>
      </c>
      <c r="V188" s="427"/>
    </row>
    <row r="189" spans="1:43" s="427" customFormat="1" ht="18.75" customHeight="1">
      <c r="A189" s="475"/>
      <c r="B189" s="44" t="s">
        <v>269</v>
      </c>
      <c r="C189" s="326">
        <v>24469</v>
      </c>
      <c r="D189" s="327">
        <v>4408</v>
      </c>
      <c r="E189" s="327">
        <v>1163</v>
      </c>
      <c r="F189" s="327">
        <v>-571</v>
      </c>
      <c r="G189" s="328">
        <v>326528</v>
      </c>
      <c r="H189" s="329">
        <v>0.39500000000000002</v>
      </c>
      <c r="I189" s="330"/>
      <c r="J189" s="330"/>
      <c r="K189" s="330">
        <v>8.6</v>
      </c>
      <c r="L189" s="330">
        <v>174.1</v>
      </c>
      <c r="M189" s="409">
        <v>94.5</v>
      </c>
      <c r="N189" s="415">
        <v>37.200000000000003</v>
      </c>
      <c r="O189" s="331">
        <v>79963</v>
      </c>
      <c r="P189" s="331">
        <v>1055587</v>
      </c>
      <c r="Q189" s="332">
        <v>65067</v>
      </c>
      <c r="R189" s="333">
        <v>8498</v>
      </c>
      <c r="S189" s="334">
        <v>21495</v>
      </c>
      <c r="T189" s="335">
        <v>35074</v>
      </c>
      <c r="U189" s="426" t="str">
        <f t="shared" si="7"/>
        <v>〇</v>
      </c>
      <c r="X189" s="423"/>
      <c r="Y189" s="423"/>
      <c r="Z189" s="423"/>
      <c r="AA189" s="423"/>
      <c r="AB189" s="423"/>
      <c r="AC189" s="423"/>
      <c r="AD189" s="423"/>
      <c r="AE189" s="423"/>
      <c r="AF189" s="423"/>
      <c r="AG189" s="423"/>
      <c r="AH189" s="423"/>
      <c r="AI189" s="423"/>
      <c r="AJ189" s="423"/>
      <c r="AK189" s="423"/>
      <c r="AL189" s="423"/>
      <c r="AM189" s="423"/>
      <c r="AN189" s="423"/>
      <c r="AO189" s="423"/>
      <c r="AP189" s="423"/>
      <c r="AQ189" s="423"/>
    </row>
    <row r="190" spans="1:43" ht="18.75" customHeight="1">
      <c r="A190" s="473" t="s">
        <v>197</v>
      </c>
      <c r="B190" s="42">
        <v>28</v>
      </c>
      <c r="C190" s="336">
        <v>14564</v>
      </c>
      <c r="D190" s="337">
        <v>7812</v>
      </c>
      <c r="E190" s="337">
        <v>381</v>
      </c>
      <c r="F190" s="337">
        <v>393</v>
      </c>
      <c r="G190" s="338">
        <v>327322</v>
      </c>
      <c r="H190" s="339">
        <v>0.33300000000000002</v>
      </c>
      <c r="I190" s="340"/>
      <c r="J190" s="340"/>
      <c r="K190" s="340">
        <v>14.2</v>
      </c>
      <c r="L190" s="340">
        <v>122.9</v>
      </c>
      <c r="M190" s="411">
        <v>92.2</v>
      </c>
      <c r="N190" s="416">
        <v>38.700000000000003</v>
      </c>
      <c r="O190" s="341">
        <v>72452</v>
      </c>
      <c r="P190" s="341">
        <v>871126</v>
      </c>
      <c r="Q190" s="342">
        <v>90094</v>
      </c>
      <c r="R190" s="343">
        <v>11715</v>
      </c>
      <c r="S190" s="344">
        <v>33291</v>
      </c>
      <c r="T190" s="345">
        <v>45088</v>
      </c>
      <c r="U190" s="426" t="str">
        <f t="shared" si="6"/>
        <v>〇</v>
      </c>
      <c r="V190" s="427"/>
    </row>
    <row r="191" spans="1:43" ht="18.75" customHeight="1">
      <c r="A191" s="474"/>
      <c r="B191" s="43">
        <v>29</v>
      </c>
      <c r="C191" s="346">
        <v>14478</v>
      </c>
      <c r="D191" s="327">
        <v>6662</v>
      </c>
      <c r="E191" s="327">
        <v>-1150</v>
      </c>
      <c r="F191" s="327">
        <v>-1150</v>
      </c>
      <c r="G191" s="328">
        <v>326457</v>
      </c>
      <c r="H191" s="329">
        <v>0.34300000000000003</v>
      </c>
      <c r="I191" s="330"/>
      <c r="J191" s="330"/>
      <c r="K191" s="330">
        <v>12.9</v>
      </c>
      <c r="L191" s="330">
        <v>113.6</v>
      </c>
      <c r="M191" s="409">
        <v>92.7</v>
      </c>
      <c r="N191" s="410">
        <v>37.5</v>
      </c>
      <c r="O191" s="331">
        <v>78956</v>
      </c>
      <c r="P191" s="331">
        <v>857334</v>
      </c>
      <c r="Q191" s="332">
        <v>92152</v>
      </c>
      <c r="R191" s="333">
        <v>11715</v>
      </c>
      <c r="S191" s="334">
        <v>32767</v>
      </c>
      <c r="T191" s="335">
        <v>47670</v>
      </c>
      <c r="U191" s="426" t="str">
        <f t="shared" si="6"/>
        <v>〇</v>
      </c>
      <c r="V191" s="427"/>
    </row>
    <row r="192" spans="1:43" ht="18.75" customHeight="1">
      <c r="A192" s="474"/>
      <c r="B192" s="43">
        <v>30</v>
      </c>
      <c r="C192" s="346">
        <v>14882</v>
      </c>
      <c r="D192" s="327">
        <v>6251</v>
      </c>
      <c r="E192" s="327">
        <v>-411</v>
      </c>
      <c r="F192" s="327">
        <v>-406</v>
      </c>
      <c r="G192" s="328">
        <v>323805</v>
      </c>
      <c r="H192" s="329">
        <v>0.34699999999999998</v>
      </c>
      <c r="I192" s="330"/>
      <c r="J192" s="330"/>
      <c r="K192" s="330">
        <v>11.9</v>
      </c>
      <c r="L192" s="330">
        <v>113.7</v>
      </c>
      <c r="M192" s="409">
        <v>91.6</v>
      </c>
      <c r="N192" s="410">
        <v>38.299999999999997</v>
      </c>
      <c r="O192" s="331">
        <v>47183</v>
      </c>
      <c r="P192" s="331">
        <v>844800</v>
      </c>
      <c r="Q192" s="332">
        <v>94485</v>
      </c>
      <c r="R192" s="333">
        <v>11719</v>
      </c>
      <c r="S192" s="334">
        <v>32754</v>
      </c>
      <c r="T192" s="335">
        <v>50012</v>
      </c>
      <c r="U192" s="426" t="str">
        <f t="shared" si="6"/>
        <v>〇</v>
      </c>
      <c r="V192" s="427"/>
    </row>
    <row r="193" spans="1:43" ht="18.75" customHeight="1">
      <c r="A193" s="474"/>
      <c r="B193" s="43" t="s">
        <v>268</v>
      </c>
      <c r="C193" s="346">
        <v>15247</v>
      </c>
      <c r="D193" s="327">
        <v>7738</v>
      </c>
      <c r="E193" s="327">
        <v>1487</v>
      </c>
      <c r="F193" s="327">
        <v>1488</v>
      </c>
      <c r="G193" s="328">
        <v>321059</v>
      </c>
      <c r="H193" s="329">
        <v>0.35299999999999998</v>
      </c>
      <c r="I193" s="330"/>
      <c r="J193" s="330"/>
      <c r="K193" s="330">
        <v>11</v>
      </c>
      <c r="L193" s="330">
        <v>111.2</v>
      </c>
      <c r="M193" s="409">
        <v>92.8</v>
      </c>
      <c r="N193" s="410">
        <v>36.799999999999997</v>
      </c>
      <c r="O193" s="331">
        <v>64891</v>
      </c>
      <c r="P193" s="331">
        <v>837547</v>
      </c>
      <c r="Q193" s="332">
        <v>93711</v>
      </c>
      <c r="R193" s="333">
        <v>11721</v>
      </c>
      <c r="S193" s="334">
        <v>32261</v>
      </c>
      <c r="T193" s="335">
        <v>49730</v>
      </c>
      <c r="U193" s="426" t="str">
        <f t="shared" si="6"/>
        <v>✖</v>
      </c>
      <c r="V193" s="427"/>
    </row>
    <row r="194" spans="1:43" s="427" customFormat="1" ht="18.75" customHeight="1">
      <c r="A194" s="475"/>
      <c r="B194" s="44" t="s">
        <v>269</v>
      </c>
      <c r="C194" s="347">
        <v>20878</v>
      </c>
      <c r="D194" s="348">
        <v>10520</v>
      </c>
      <c r="E194" s="348">
        <v>2783</v>
      </c>
      <c r="F194" s="348">
        <v>2785</v>
      </c>
      <c r="G194" s="349">
        <v>327215</v>
      </c>
      <c r="H194" s="350">
        <v>0.35799999999999998</v>
      </c>
      <c r="I194" s="351"/>
      <c r="J194" s="351"/>
      <c r="K194" s="351">
        <v>10.6</v>
      </c>
      <c r="L194" s="351">
        <v>103.6</v>
      </c>
      <c r="M194" s="413">
        <v>92.5</v>
      </c>
      <c r="N194" s="414">
        <v>36.6</v>
      </c>
      <c r="O194" s="352">
        <v>93134</v>
      </c>
      <c r="P194" s="352">
        <v>841121</v>
      </c>
      <c r="Q194" s="353">
        <v>104124</v>
      </c>
      <c r="R194" s="354">
        <v>11723</v>
      </c>
      <c r="S194" s="355">
        <v>32306</v>
      </c>
      <c r="T194" s="356">
        <v>60096</v>
      </c>
      <c r="U194" s="426" t="str">
        <f t="shared" si="6"/>
        <v>✖</v>
      </c>
      <c r="X194" s="423"/>
      <c r="Y194" s="423"/>
      <c r="Z194" s="423"/>
      <c r="AA194" s="423"/>
      <c r="AB194" s="423"/>
      <c r="AC194" s="423"/>
      <c r="AD194" s="423"/>
      <c r="AE194" s="423"/>
      <c r="AF194" s="423"/>
      <c r="AG194" s="423"/>
      <c r="AH194" s="423"/>
      <c r="AI194" s="423"/>
      <c r="AJ194" s="423"/>
      <c r="AK194" s="423"/>
      <c r="AL194" s="423"/>
      <c r="AM194" s="423"/>
      <c r="AN194" s="423"/>
      <c r="AO194" s="423"/>
      <c r="AP194" s="423"/>
      <c r="AQ194" s="423"/>
    </row>
    <row r="195" spans="1:43" ht="18.75" customHeight="1">
      <c r="A195" s="473" t="s">
        <v>85</v>
      </c>
      <c r="B195" s="42">
        <v>28</v>
      </c>
      <c r="C195" s="326">
        <v>26695</v>
      </c>
      <c r="D195" s="327">
        <v>5343</v>
      </c>
      <c r="E195" s="327">
        <v>748</v>
      </c>
      <c r="F195" s="327">
        <v>764</v>
      </c>
      <c r="G195" s="328">
        <v>476564</v>
      </c>
      <c r="H195" s="329">
        <v>0.33300000000000002</v>
      </c>
      <c r="I195" s="330"/>
      <c r="J195" s="330"/>
      <c r="K195" s="330">
        <v>13.8</v>
      </c>
      <c r="L195" s="330">
        <v>220.5</v>
      </c>
      <c r="M195" s="409">
        <v>97</v>
      </c>
      <c r="N195" s="410">
        <v>31.3</v>
      </c>
      <c r="O195" s="331">
        <v>59750</v>
      </c>
      <c r="P195" s="331">
        <v>1636543</v>
      </c>
      <c r="Q195" s="332">
        <v>75833</v>
      </c>
      <c r="R195" s="333">
        <v>17545</v>
      </c>
      <c r="S195" s="334">
        <v>7432</v>
      </c>
      <c r="T195" s="335">
        <v>50856</v>
      </c>
      <c r="U195" s="426" t="str">
        <f t="shared" si="6"/>
        <v>〇</v>
      </c>
      <c r="V195" s="427"/>
    </row>
    <row r="196" spans="1:43" ht="18.75" customHeight="1">
      <c r="A196" s="474"/>
      <c r="B196" s="43">
        <v>29</v>
      </c>
      <c r="C196" s="326">
        <v>18955</v>
      </c>
      <c r="D196" s="327">
        <v>3470</v>
      </c>
      <c r="E196" s="327">
        <v>-1873</v>
      </c>
      <c r="F196" s="327">
        <v>-1861</v>
      </c>
      <c r="G196" s="328">
        <v>475495</v>
      </c>
      <c r="H196" s="329">
        <v>0.34300000000000003</v>
      </c>
      <c r="I196" s="330"/>
      <c r="J196" s="330"/>
      <c r="K196" s="330">
        <v>12.8</v>
      </c>
      <c r="L196" s="330">
        <v>219.9</v>
      </c>
      <c r="M196" s="409">
        <v>97.6</v>
      </c>
      <c r="N196" s="410">
        <v>31.5</v>
      </c>
      <c r="O196" s="331">
        <v>53223</v>
      </c>
      <c r="P196" s="331">
        <v>1622294</v>
      </c>
      <c r="Q196" s="332">
        <v>79928</v>
      </c>
      <c r="R196" s="333">
        <v>17556</v>
      </c>
      <c r="S196" s="334">
        <v>7437</v>
      </c>
      <c r="T196" s="335">
        <v>54935</v>
      </c>
      <c r="U196" s="426" t="str">
        <f t="shared" si="6"/>
        <v>〇</v>
      </c>
      <c r="V196" s="427"/>
    </row>
    <row r="197" spans="1:43" ht="18.75" customHeight="1">
      <c r="A197" s="474"/>
      <c r="B197" s="43">
        <v>30</v>
      </c>
      <c r="C197" s="326">
        <v>23045</v>
      </c>
      <c r="D197" s="327">
        <v>4690</v>
      </c>
      <c r="E197" s="327">
        <v>1220</v>
      </c>
      <c r="F197" s="327">
        <v>1223</v>
      </c>
      <c r="G197" s="328">
        <v>475587</v>
      </c>
      <c r="H197" s="329">
        <v>0.34699999999999998</v>
      </c>
      <c r="I197" s="330"/>
      <c r="J197" s="330"/>
      <c r="K197" s="330">
        <v>12.2</v>
      </c>
      <c r="L197" s="330">
        <v>216.8</v>
      </c>
      <c r="M197" s="409">
        <v>98.2</v>
      </c>
      <c r="N197" s="415">
        <v>32</v>
      </c>
      <c r="O197" s="331">
        <v>38760</v>
      </c>
      <c r="P197" s="331">
        <v>1603161</v>
      </c>
      <c r="Q197" s="332">
        <v>72660</v>
      </c>
      <c r="R197" s="333">
        <v>17559</v>
      </c>
      <c r="S197" s="334">
        <v>7438</v>
      </c>
      <c r="T197" s="335">
        <v>47663</v>
      </c>
      <c r="U197" s="426" t="str">
        <f t="shared" si="6"/>
        <v>〇</v>
      </c>
      <c r="V197" s="427"/>
    </row>
    <row r="198" spans="1:43" ht="18.75" customHeight="1">
      <c r="A198" s="474"/>
      <c r="B198" s="43" t="s">
        <v>268</v>
      </c>
      <c r="C198" s="346">
        <v>32573</v>
      </c>
      <c r="D198" s="327">
        <v>6650</v>
      </c>
      <c r="E198" s="327">
        <v>1959</v>
      </c>
      <c r="F198" s="327">
        <v>1958</v>
      </c>
      <c r="G198" s="328">
        <v>475775</v>
      </c>
      <c r="H198" s="329">
        <v>0.35099999999999998</v>
      </c>
      <c r="I198" s="330"/>
      <c r="J198" s="330"/>
      <c r="K198" s="330">
        <v>11.7</v>
      </c>
      <c r="L198" s="330">
        <v>217.7</v>
      </c>
      <c r="M198" s="409">
        <v>97.9</v>
      </c>
      <c r="N198" s="410">
        <v>31.9</v>
      </c>
      <c r="O198" s="331">
        <v>39425</v>
      </c>
      <c r="P198" s="331">
        <v>1591727</v>
      </c>
      <c r="Q198" s="332">
        <v>63451</v>
      </c>
      <c r="R198" s="333">
        <v>17557</v>
      </c>
      <c r="S198" s="334">
        <v>7439</v>
      </c>
      <c r="T198" s="335">
        <v>38454</v>
      </c>
      <c r="U198" s="426" t="str">
        <f t="shared" si="6"/>
        <v>✖</v>
      </c>
      <c r="V198" s="427"/>
    </row>
    <row r="199" spans="1:43" s="427" customFormat="1" ht="18.75" customHeight="1">
      <c r="A199" s="475"/>
      <c r="B199" s="44" t="s">
        <v>269</v>
      </c>
      <c r="C199" s="347">
        <v>53233</v>
      </c>
      <c r="D199" s="348">
        <v>18870</v>
      </c>
      <c r="E199" s="348">
        <v>6650</v>
      </c>
      <c r="F199" s="348">
        <v>12170</v>
      </c>
      <c r="G199" s="349">
        <v>481691</v>
      </c>
      <c r="H199" s="350">
        <v>0.35299999999999998</v>
      </c>
      <c r="I199" s="351"/>
      <c r="J199" s="351"/>
      <c r="K199" s="351">
        <v>11.5</v>
      </c>
      <c r="L199" s="351">
        <v>212.1</v>
      </c>
      <c r="M199" s="413">
        <v>97.6</v>
      </c>
      <c r="N199" s="418">
        <v>28.8</v>
      </c>
      <c r="O199" s="352">
        <v>37581</v>
      </c>
      <c r="P199" s="352">
        <v>1596663</v>
      </c>
      <c r="Q199" s="353">
        <v>69890</v>
      </c>
      <c r="R199" s="354">
        <v>17507</v>
      </c>
      <c r="S199" s="355">
        <v>7440</v>
      </c>
      <c r="T199" s="356">
        <v>44943</v>
      </c>
      <c r="U199" s="426" t="str">
        <f t="shared" si="6"/>
        <v>〇</v>
      </c>
      <c r="X199" s="423"/>
      <c r="Y199" s="423"/>
      <c r="Z199" s="423"/>
      <c r="AA199" s="423"/>
      <c r="AB199" s="423"/>
      <c r="AC199" s="423"/>
      <c r="AD199" s="423"/>
      <c r="AE199" s="423"/>
      <c r="AF199" s="423"/>
      <c r="AG199" s="423"/>
      <c r="AH199" s="423"/>
      <c r="AI199" s="423"/>
      <c r="AJ199" s="423"/>
      <c r="AK199" s="423"/>
      <c r="AL199" s="423"/>
      <c r="AM199" s="423"/>
      <c r="AN199" s="423"/>
      <c r="AO199" s="423"/>
      <c r="AP199" s="423"/>
      <c r="AQ199" s="423"/>
    </row>
    <row r="200" spans="1:43">
      <c r="A200" s="51"/>
      <c r="T200" s="423"/>
      <c r="U200" s="423"/>
      <c r="V200" s="423"/>
    </row>
    <row r="239" spans="1:1">
      <c r="A239" s="52" t="s">
        <v>45</v>
      </c>
    </row>
    <row r="240" spans="1:1">
      <c r="A240" s="53" t="s">
        <v>46</v>
      </c>
    </row>
    <row r="241" spans="1:1">
      <c r="A241" s="54" t="s">
        <v>47</v>
      </c>
    </row>
    <row r="242" spans="1:1">
      <c r="A242" s="53" t="s">
        <v>48</v>
      </c>
    </row>
    <row r="243" spans="1:1">
      <c r="A243" s="53" t="s">
        <v>49</v>
      </c>
    </row>
    <row r="244" spans="1:1">
      <c r="A244" s="53" t="s">
        <v>50</v>
      </c>
    </row>
    <row r="245" spans="1:1">
      <c r="A245" s="53" t="s">
        <v>54</v>
      </c>
    </row>
    <row r="246" spans="1:1">
      <c r="A246" s="53" t="s">
        <v>55</v>
      </c>
    </row>
    <row r="247" spans="1:1">
      <c r="A247" s="53" t="s">
        <v>56</v>
      </c>
    </row>
    <row r="248" spans="1:1">
      <c r="A248" s="53" t="s">
        <v>58</v>
      </c>
    </row>
    <row r="249" spans="1:1">
      <c r="A249" s="53" t="s">
        <v>59</v>
      </c>
    </row>
    <row r="250" spans="1:1">
      <c r="A250" s="53" t="s">
        <v>60</v>
      </c>
    </row>
    <row r="251" spans="1:1">
      <c r="A251" s="55" t="s">
        <v>61</v>
      </c>
    </row>
    <row r="252" spans="1:1">
      <c r="A252" s="2" t="s">
        <v>62</v>
      </c>
    </row>
  </sheetData>
  <autoFilter ref="A4:AQ199" xr:uid="{00000000-0009-0000-0000-000008000000}"/>
  <customSheetViews>
    <customSheetView guid="{9CD6CDFB-0526-4987-BB9B-F12261C08409}" showPageBreaks="1" showGridLines="0" view="pageBreakPreview">
      <pane xSplit="2" ySplit="4" topLeftCell="C164" activePane="bottomRight" state="frozen"/>
      <selection pane="bottomRight" activeCell="H184" sqref="H184"/>
      <rowBreaks count="3" manualBreakCount="3">
        <brk id="64" max="19" man="1"/>
        <brk id="124" max="19" man="1"/>
        <brk id="195" max="38" man="1"/>
      </rowBreaks>
      <pageMargins left="0.59055118110236227" right="0.59055118110236227" top="0.6692913385826772" bottom="0.31496062992125984" header="0.51181102362204722" footer="0.51181102362204722"/>
      <pageSetup paperSize="9" scale="46" orientation="landscape" r:id="rId1"/>
      <headerFooter alignWithMargins="0"/>
    </customSheetView>
    <customSheetView guid="{47FE580C-1B40-484B-A27C-9C582BD9B048}" scale="85" showPageBreaks="1" showGridLines="0" printArea="1" view="pageBreakPreview">
      <pane xSplit="2" ySplit="4" topLeftCell="C137" activePane="bottomRight" state="frozen"/>
      <selection pane="bottomRight" activeCell="B150" sqref="A150:IV154"/>
      <rowBreaks count="2" manualBreakCount="2">
        <brk id="64" max="19" man="1"/>
        <brk id="124" max="19" man="1"/>
      </rowBreaks>
      <pageMargins left="0.59055118110236227" right="0.59055118110236227" top="0.6692913385826772" bottom="0.31496062992125984" header="0.51181102362204722" footer="0.51181102362204722"/>
      <pageSetup paperSize="9" scale="46" orientation="landscape" r:id="rId2"/>
      <headerFooter alignWithMargins="0"/>
    </customSheetView>
    <customSheetView guid="{B07D689D-A88D-4FD6-A5A1-1BAAB5F2B100}" scale="85" showPageBreaks="1" showGridLines="0" printArea="1" view="pageBreakPreview">
      <pane xSplit="2" ySplit="4" topLeftCell="H173" activePane="bottomRight" state="frozen"/>
      <selection pane="bottomRight" activeCell="U139" sqref="U139"/>
      <rowBreaks count="2" manualBreakCount="2">
        <brk id="59" max="19" man="1"/>
        <brk id="119" max="19" man="1"/>
      </rowBreaks>
      <pageMargins left="0.59055118110236227" right="0.59055118110236227" top="0.6692913385826772" bottom="0.31496062992125984" header="0.51181102362204722" footer="0.51181102362204722"/>
      <pageSetup paperSize="9" scale="46" orientation="landscape" r:id="rId3"/>
      <headerFooter alignWithMargins="0"/>
    </customSheetView>
  </customSheetViews>
  <mergeCells count="57">
    <mergeCell ref="A150:A154"/>
    <mergeCell ref="A140:A144"/>
    <mergeCell ref="A130:A134"/>
    <mergeCell ref="A135:A139"/>
    <mergeCell ref="A175:A179"/>
    <mergeCell ref="A45:A49"/>
    <mergeCell ref="A65:A69"/>
    <mergeCell ref="I3:I4"/>
    <mergeCell ref="A20:A24"/>
    <mergeCell ref="A115:A119"/>
    <mergeCell ref="F3:F4"/>
    <mergeCell ref="A40:A44"/>
    <mergeCell ref="A60:A64"/>
    <mergeCell ref="A105:A109"/>
    <mergeCell ref="A85:A89"/>
    <mergeCell ref="A25:A29"/>
    <mergeCell ref="A50:A54"/>
    <mergeCell ref="A55:A59"/>
    <mergeCell ref="A90:A94"/>
    <mergeCell ref="A95:A99"/>
    <mergeCell ref="G3:G4"/>
    <mergeCell ref="S2:T2"/>
    <mergeCell ref="M3:M4"/>
    <mergeCell ref="N3:N4"/>
    <mergeCell ref="O3:O4"/>
    <mergeCell ref="P3:P4"/>
    <mergeCell ref="Q3:Q4"/>
    <mergeCell ref="L3:L4"/>
    <mergeCell ref="A35:A39"/>
    <mergeCell ref="A30:A34"/>
    <mergeCell ref="B3:B4"/>
    <mergeCell ref="A10:A14"/>
    <mergeCell ref="K3:K4"/>
    <mergeCell ref="J3:J4"/>
    <mergeCell ref="A3:A4"/>
    <mergeCell ref="H3:H4"/>
    <mergeCell ref="D3:D4"/>
    <mergeCell ref="E3:E4"/>
    <mergeCell ref="A5:A9"/>
    <mergeCell ref="A15:A19"/>
    <mergeCell ref="C3:C4"/>
    <mergeCell ref="A195:A199"/>
    <mergeCell ref="A70:A74"/>
    <mergeCell ref="A125:A129"/>
    <mergeCell ref="A155:A159"/>
    <mergeCell ref="A100:A104"/>
    <mergeCell ref="A145:A149"/>
    <mergeCell ref="A190:A194"/>
    <mergeCell ref="A180:A184"/>
    <mergeCell ref="A170:A174"/>
    <mergeCell ref="A165:A169"/>
    <mergeCell ref="A160:A164"/>
    <mergeCell ref="A120:A124"/>
    <mergeCell ref="A110:A114"/>
    <mergeCell ref="A75:A79"/>
    <mergeCell ref="A80:A84"/>
    <mergeCell ref="A185:A189"/>
  </mergeCells>
  <phoneticPr fontId="2"/>
  <printOptions horizontalCentered="1"/>
  <pageMargins left="0.39370078740157483" right="0.39370078740157483" top="0.39370078740157483" bottom="0.39370078740157483" header="0.51181102362204722" footer="0.51181102362204722"/>
  <pageSetup paperSize="9" scale="59" fitToHeight="0" orientation="landscape" r:id="rId4"/>
  <headerFooter alignWithMargins="0"/>
  <rowBreaks count="3" manualBreakCount="3">
    <brk id="54" max="19" man="1"/>
    <brk id="104" max="19" man="1"/>
    <brk id="154"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23</vt:i4>
      </vt:variant>
    </vt:vector>
  </HeadingPairs>
  <TitlesOfParts>
    <vt:vector size="36" baseType="lpstr">
      <vt:lpstr>表紙</vt:lpstr>
      <vt:lpstr>目次</vt:lpstr>
      <vt:lpstr>1.R3予算（歳入）</vt:lpstr>
      <vt:lpstr>1.R3予算 (歳出)</vt:lpstr>
      <vt:lpstr>2.決算歳入（都道府県）</vt:lpstr>
      <vt:lpstr>2.決算歳出（都道府県）</vt:lpstr>
      <vt:lpstr>2.決算歳入 (政令市)</vt:lpstr>
      <vt:lpstr>2.決算歳出（政令市）</vt:lpstr>
      <vt:lpstr>3.財政指標（都道府県）</vt:lpstr>
      <vt:lpstr>3.財政指標 (政令市)</vt:lpstr>
      <vt:lpstr>4.発行実績 （都道府県)</vt:lpstr>
      <vt:lpstr>4.発行実績 (政令市)</vt:lpstr>
      <vt:lpstr>5.共同発行債</vt:lpstr>
      <vt:lpstr>'1.R3予算 (歳出)'!Print_Area</vt:lpstr>
      <vt:lpstr>'1.R3予算（歳入）'!Print_Area</vt:lpstr>
      <vt:lpstr>'2.決算歳出（政令市）'!Print_Area</vt:lpstr>
      <vt:lpstr>'2.決算歳出（都道府県）'!Print_Area</vt:lpstr>
      <vt:lpstr>'2.決算歳入 (政令市)'!Print_Area</vt:lpstr>
      <vt:lpstr>'2.決算歳入（都道府県）'!Print_Area</vt:lpstr>
      <vt:lpstr>'3.財政指標 (政令市)'!Print_Area</vt:lpstr>
      <vt:lpstr>'3.財政指標（都道府県）'!Print_Area</vt:lpstr>
      <vt:lpstr>'4.発行実績 (政令市)'!Print_Area</vt:lpstr>
      <vt:lpstr>'4.発行実績 （都道府県)'!Print_Area</vt:lpstr>
      <vt:lpstr>'5.共同発行債'!Print_Area</vt:lpstr>
      <vt:lpstr>目次!Print_Area</vt:lpstr>
      <vt:lpstr>'1.R3予算 (歳出)'!Print_Titles</vt:lpstr>
      <vt:lpstr>'1.R3予算（歳入）'!Print_Titles</vt:lpstr>
      <vt:lpstr>'2.決算歳出（政令市）'!Print_Titles</vt:lpstr>
      <vt:lpstr>'2.決算歳出（都道府県）'!Print_Titles</vt:lpstr>
      <vt:lpstr>'2.決算歳入 (政令市)'!Print_Titles</vt:lpstr>
      <vt:lpstr>'2.決算歳入（都道府県）'!Print_Titles</vt:lpstr>
      <vt:lpstr>'3.財政指標 (政令市)'!Print_Titles</vt:lpstr>
      <vt:lpstr>'3.財政指標（都道府県）'!Print_Titles</vt:lpstr>
      <vt:lpstr>'4.発行実績 (政令市)'!Print_Titles</vt:lpstr>
      <vt:lpstr>'4.発行実績 （都道府県)'!Print_Titles</vt:lpstr>
      <vt:lpstr>'5.共同発行債'!Print_Titles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川口　麻美</dc:creator>
  <cp:lastModifiedBy>mochizuki</cp:lastModifiedBy>
  <cp:lastPrinted>2021-10-29T00:56:24Z</cp:lastPrinted>
  <dcterms:created xsi:type="dcterms:W3CDTF">2008-09-26T01:13:55Z</dcterms:created>
  <dcterms:modified xsi:type="dcterms:W3CDTF">2022-08-03T02:53:21Z</dcterms:modified>
</cp:coreProperties>
</file>